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12"/>
  </bookViews>
  <sheets>
    <sheet name="ม.1" sheetId="1" r:id="rId1"/>
    <sheet name="ม.2" sheetId="3" r:id="rId2"/>
    <sheet name="ม.3" sheetId="4" r:id="rId3"/>
    <sheet name="ม.4" sheetId="5" r:id="rId4"/>
    <sheet name="ม.5" sheetId="6" r:id="rId5"/>
    <sheet name="ม.6" sheetId="7" r:id="rId6"/>
    <sheet name="รวมเฉลี่ย" sheetId="15" r:id="rId7"/>
    <sheet name="รวม1" sheetId="8" r:id="rId8"/>
    <sheet name="รวม2" sheetId="9" r:id="rId9"/>
    <sheet name="รวม3" sheetId="10" r:id="rId10"/>
    <sheet name="รวม4" sheetId="11" r:id="rId11"/>
    <sheet name="รวม5" sheetId="12" r:id="rId12"/>
    <sheet name="รวม6" sheetId="13" r:id="rId13"/>
    <sheet name="แยกเกรด" sheetId="16" r:id="rId14"/>
    <sheet name="Sheet1" sheetId="17" r:id="rId15"/>
  </sheets>
  <calcPr calcId="152511"/>
</workbook>
</file>

<file path=xl/calcChain.xml><?xml version="1.0" encoding="utf-8"?>
<calcChain xmlns="http://schemas.openxmlformats.org/spreadsheetml/2006/main">
  <c r="K35" i="13" l="1"/>
  <c r="K36" i="13"/>
  <c r="K37" i="13"/>
  <c r="K38" i="13"/>
  <c r="K39" i="13"/>
  <c r="K34" i="13"/>
  <c r="K25" i="13"/>
  <c r="K26" i="13"/>
  <c r="K27" i="13"/>
  <c r="K28" i="13"/>
  <c r="K29" i="13"/>
  <c r="K30" i="13"/>
  <c r="K31" i="13"/>
  <c r="K24" i="13"/>
  <c r="K15" i="13"/>
  <c r="K16" i="13"/>
  <c r="K17" i="13"/>
  <c r="K18" i="13"/>
  <c r="K19" i="13"/>
  <c r="K14" i="13"/>
  <c r="K5" i="13"/>
  <c r="K6" i="13"/>
  <c r="K7" i="13"/>
  <c r="K8" i="13"/>
  <c r="K9" i="13"/>
  <c r="K10" i="13"/>
  <c r="K11" i="13"/>
  <c r="K4" i="13"/>
  <c r="K35" i="12"/>
  <c r="K36" i="12"/>
  <c r="K37" i="12"/>
  <c r="K34" i="12"/>
  <c r="K25" i="12"/>
  <c r="K26" i="12"/>
  <c r="K27" i="12"/>
  <c r="K28" i="12"/>
  <c r="K29" i="12"/>
  <c r="K30" i="12"/>
  <c r="K31" i="12"/>
  <c r="K24" i="12"/>
  <c r="K14" i="12"/>
  <c r="K15" i="12"/>
  <c r="K16" i="12"/>
  <c r="K17" i="12"/>
  <c r="K13" i="12"/>
  <c r="K6" i="12"/>
  <c r="K7" i="12"/>
  <c r="K8" i="12"/>
  <c r="K9" i="12"/>
  <c r="K10" i="12"/>
  <c r="K11" i="12"/>
  <c r="K5" i="12"/>
  <c r="K35" i="11"/>
  <c r="K36" i="11"/>
  <c r="K37" i="11"/>
  <c r="K38" i="11"/>
  <c r="K39" i="11"/>
  <c r="K34" i="11"/>
  <c r="K25" i="11"/>
  <c r="K26" i="11"/>
  <c r="K27" i="11"/>
  <c r="K28" i="11"/>
  <c r="K29" i="11"/>
  <c r="K30" i="11"/>
  <c r="K31" i="11"/>
  <c r="K24" i="11"/>
  <c r="K15" i="11"/>
  <c r="K16" i="11"/>
  <c r="K17" i="11"/>
  <c r="K14" i="11"/>
  <c r="K5" i="11"/>
  <c r="K6" i="11"/>
  <c r="K7" i="11"/>
  <c r="K8" i="11"/>
  <c r="K9" i="11"/>
  <c r="K10" i="11"/>
  <c r="K11" i="11"/>
  <c r="K4" i="11"/>
  <c r="K34" i="10"/>
  <c r="K35" i="10"/>
  <c r="K36" i="10"/>
  <c r="K37" i="10"/>
  <c r="K38" i="10"/>
  <c r="K39" i="10"/>
  <c r="K33" i="10"/>
  <c r="K25" i="10"/>
  <c r="K26" i="10"/>
  <c r="K27" i="10"/>
  <c r="K28" i="10"/>
  <c r="K29" i="10"/>
  <c r="K30" i="10"/>
  <c r="K31" i="10"/>
  <c r="K24" i="10"/>
  <c r="K14" i="10"/>
  <c r="K15" i="10"/>
  <c r="K16" i="10"/>
  <c r="K17" i="10"/>
  <c r="K18" i="10"/>
  <c r="K19" i="10"/>
  <c r="K13" i="10"/>
  <c r="K5" i="10"/>
  <c r="K6" i="10"/>
  <c r="K7" i="10"/>
  <c r="K8" i="10"/>
  <c r="K9" i="10"/>
  <c r="K10" i="10"/>
  <c r="K11" i="10"/>
  <c r="K4" i="10"/>
  <c r="K34" i="9"/>
  <c r="K35" i="9"/>
  <c r="K36" i="9"/>
  <c r="K37" i="9"/>
  <c r="K38" i="9"/>
  <c r="L4" i="10"/>
  <c r="L5" i="10"/>
  <c r="L6" i="10"/>
  <c r="L7" i="10"/>
  <c r="L8" i="10"/>
  <c r="L9" i="10"/>
  <c r="L10" i="10"/>
  <c r="L11" i="10"/>
  <c r="L13" i="10"/>
  <c r="L14" i="10"/>
  <c r="L15" i="10"/>
  <c r="L16" i="10"/>
  <c r="L17" i="10"/>
  <c r="L18" i="10"/>
  <c r="L19" i="10"/>
  <c r="L24" i="10"/>
  <c r="K33" i="9"/>
  <c r="K25" i="9"/>
  <c r="K26" i="9"/>
  <c r="K27" i="9"/>
  <c r="K28" i="9"/>
  <c r="K29" i="9"/>
  <c r="K30" i="9"/>
  <c r="K31" i="9"/>
  <c r="K24" i="9"/>
  <c r="K14" i="9"/>
  <c r="K15" i="9"/>
  <c r="K16" i="9"/>
  <c r="K17" i="9"/>
  <c r="K18" i="9"/>
  <c r="K13" i="9"/>
  <c r="K5" i="9"/>
  <c r="K6" i="9"/>
  <c r="K7" i="9"/>
  <c r="K8" i="9"/>
  <c r="K9" i="9"/>
  <c r="K10" i="9"/>
  <c r="K11" i="9"/>
  <c r="K4" i="9"/>
  <c r="K33" i="8"/>
  <c r="K34" i="8"/>
  <c r="K35" i="8"/>
  <c r="K36" i="8"/>
  <c r="K37" i="8"/>
  <c r="K24" i="8"/>
  <c r="K25" i="8"/>
  <c r="K26" i="8"/>
  <c r="K27" i="8"/>
  <c r="K28" i="8"/>
  <c r="K29" i="8"/>
  <c r="K30" i="8"/>
  <c r="K32" i="8"/>
  <c r="K23" i="8"/>
  <c r="K14" i="8"/>
  <c r="K15" i="8"/>
  <c r="K16" i="8"/>
  <c r="K17" i="8"/>
  <c r="K18" i="8"/>
  <c r="K13" i="8"/>
  <c r="K5" i="8"/>
  <c r="K6" i="8"/>
  <c r="K7" i="8"/>
  <c r="K8" i="8"/>
  <c r="K9" i="8"/>
  <c r="K10" i="8"/>
  <c r="K11" i="8"/>
  <c r="K4" i="8"/>
  <c r="C2" i="17" l="1"/>
  <c r="C3" i="17"/>
  <c r="C4" i="17"/>
  <c r="C5" i="17"/>
  <c r="C6" i="17"/>
  <c r="C7" i="17"/>
  <c r="C8" i="17"/>
  <c r="C9" i="17"/>
  <c r="C1" i="17"/>
  <c r="Y4" i="16" l="1"/>
  <c r="Y12" i="16"/>
  <c r="Y25" i="16"/>
  <c r="U25" i="10" l="1"/>
  <c r="U26" i="10"/>
  <c r="U27" i="10"/>
  <c r="U28" i="10"/>
  <c r="U29" i="10"/>
  <c r="U30" i="10"/>
  <c r="U31" i="10"/>
  <c r="Q25" i="10"/>
  <c r="Q26" i="10"/>
  <c r="Q27" i="10"/>
  <c r="Q28" i="10"/>
  <c r="Q29" i="10"/>
  <c r="Q30" i="10"/>
  <c r="Q31" i="10"/>
  <c r="P25" i="10"/>
  <c r="P26" i="10"/>
  <c r="P27" i="10"/>
  <c r="P28" i="10"/>
  <c r="P29" i="10"/>
  <c r="P30" i="10"/>
  <c r="P31" i="10"/>
  <c r="O25" i="10"/>
  <c r="O26" i="10"/>
  <c r="O27" i="10"/>
  <c r="O28" i="10"/>
  <c r="O29" i="10"/>
  <c r="O30" i="10"/>
  <c r="O31" i="10"/>
  <c r="T25" i="10"/>
  <c r="T26" i="10"/>
  <c r="T27" i="10"/>
  <c r="T28" i="10"/>
  <c r="T29" i="10"/>
  <c r="T30" i="10"/>
  <c r="T31" i="10"/>
  <c r="S25" i="10"/>
  <c r="S26" i="10"/>
  <c r="S27" i="10"/>
  <c r="S28" i="10"/>
  <c r="S29" i="10"/>
  <c r="S30" i="10"/>
  <c r="S31" i="10"/>
  <c r="R25" i="10"/>
  <c r="R26" i="10"/>
  <c r="R27" i="10"/>
  <c r="R28" i="10"/>
  <c r="R29" i="10"/>
  <c r="R30" i="10"/>
  <c r="R31" i="10"/>
  <c r="S23" i="16" l="1"/>
  <c r="S21" i="16"/>
  <c r="S19" i="16"/>
  <c r="S17" i="16"/>
  <c r="G17" i="16"/>
  <c r="J17" i="16"/>
  <c r="G18" i="16"/>
  <c r="J18" i="16"/>
  <c r="G19" i="16"/>
  <c r="J19" i="16"/>
  <c r="G20" i="16"/>
  <c r="J20" i="16"/>
  <c r="G21" i="16"/>
  <c r="J21" i="16"/>
  <c r="G22" i="16"/>
  <c r="J22" i="16"/>
  <c r="G23" i="16"/>
  <c r="J23" i="16"/>
  <c r="G24" i="16"/>
  <c r="J24" i="16"/>
  <c r="X77" i="16"/>
  <c r="W77" i="16"/>
  <c r="U77" i="16"/>
  <c r="T77" i="16"/>
  <c r="R77" i="16"/>
  <c r="Q77" i="16"/>
  <c r="O77" i="16"/>
  <c r="N77" i="16"/>
  <c r="L77" i="16"/>
  <c r="K77" i="16"/>
  <c r="I77" i="16"/>
  <c r="H77" i="16"/>
  <c r="F77" i="16"/>
  <c r="E77" i="16"/>
  <c r="C77" i="16"/>
  <c r="B77" i="16"/>
  <c r="Y76" i="16"/>
  <c r="V76" i="16"/>
  <c r="S76" i="16"/>
  <c r="P76" i="16"/>
  <c r="M76" i="16"/>
  <c r="J76" i="16"/>
  <c r="G76" i="16"/>
  <c r="D76" i="16"/>
  <c r="Y75" i="16"/>
  <c r="V75" i="16"/>
  <c r="S75" i="16"/>
  <c r="P75" i="16"/>
  <c r="M75" i="16"/>
  <c r="J75" i="16"/>
  <c r="G75" i="16"/>
  <c r="D75" i="16"/>
  <c r="Y74" i="16"/>
  <c r="V74" i="16"/>
  <c r="S74" i="16"/>
  <c r="P74" i="16"/>
  <c r="M74" i="16"/>
  <c r="J74" i="16"/>
  <c r="G74" i="16"/>
  <c r="D74" i="16"/>
  <c r="Y73" i="16"/>
  <c r="V73" i="16"/>
  <c r="S73" i="16"/>
  <c r="P73" i="16"/>
  <c r="M73" i="16"/>
  <c r="J73" i="16"/>
  <c r="G73" i="16"/>
  <c r="D73" i="16"/>
  <c r="Y72" i="16"/>
  <c r="V72" i="16"/>
  <c r="S72" i="16"/>
  <c r="P72" i="16"/>
  <c r="M72" i="16"/>
  <c r="J72" i="16"/>
  <c r="G72" i="16"/>
  <c r="D72" i="16"/>
  <c r="Y71" i="16"/>
  <c r="V71" i="16"/>
  <c r="S71" i="16"/>
  <c r="P71" i="16"/>
  <c r="M71" i="16"/>
  <c r="J71" i="16"/>
  <c r="G71" i="16"/>
  <c r="D71" i="16"/>
  <c r="Y70" i="16"/>
  <c r="V70" i="16"/>
  <c r="S70" i="16"/>
  <c r="P70" i="16"/>
  <c r="M70" i="16"/>
  <c r="J70" i="16"/>
  <c r="G70" i="16"/>
  <c r="D70" i="16"/>
  <c r="Y69" i="16"/>
  <c r="Y77" i="16" s="1"/>
  <c r="V69" i="16"/>
  <c r="V77" i="16" s="1"/>
  <c r="S69" i="16"/>
  <c r="S77" i="16" s="1"/>
  <c r="P69" i="16"/>
  <c r="P77" i="16" s="1"/>
  <c r="M69" i="16"/>
  <c r="M77" i="16" s="1"/>
  <c r="J69" i="16"/>
  <c r="J77" i="16" s="1"/>
  <c r="G69" i="16"/>
  <c r="G77" i="16" s="1"/>
  <c r="D69" i="16"/>
  <c r="D77" i="16" s="1"/>
  <c r="X64" i="16"/>
  <c r="W64" i="16"/>
  <c r="U64" i="16"/>
  <c r="T64" i="16"/>
  <c r="R64" i="16"/>
  <c r="Q64" i="16"/>
  <c r="O64" i="16"/>
  <c r="N64" i="16"/>
  <c r="L64" i="16"/>
  <c r="K64" i="16"/>
  <c r="I64" i="16"/>
  <c r="H64" i="16"/>
  <c r="F64" i="16"/>
  <c r="E64" i="16"/>
  <c r="C64" i="16"/>
  <c r="B64" i="16"/>
  <c r="Y63" i="16"/>
  <c r="V63" i="16"/>
  <c r="S63" i="16"/>
  <c r="P63" i="16"/>
  <c r="M63" i="16"/>
  <c r="J63" i="16"/>
  <c r="G63" i="16"/>
  <c r="D63" i="16"/>
  <c r="Y62" i="16"/>
  <c r="V62" i="16"/>
  <c r="S62" i="16"/>
  <c r="P62" i="16"/>
  <c r="M62" i="16"/>
  <c r="J62" i="16"/>
  <c r="G62" i="16"/>
  <c r="D62" i="16"/>
  <c r="Y61" i="16"/>
  <c r="V61" i="16"/>
  <c r="S61" i="16"/>
  <c r="P61" i="16"/>
  <c r="M61" i="16"/>
  <c r="J61" i="16"/>
  <c r="G61" i="16"/>
  <c r="D61" i="16"/>
  <c r="Y60" i="16"/>
  <c r="V60" i="16"/>
  <c r="S60" i="16"/>
  <c r="P60" i="16"/>
  <c r="M60" i="16"/>
  <c r="J60" i="16"/>
  <c r="G60" i="16"/>
  <c r="D60" i="16"/>
  <c r="Y59" i="16"/>
  <c r="V59" i="16"/>
  <c r="S59" i="16"/>
  <c r="P59" i="16"/>
  <c r="M59" i="16"/>
  <c r="J59" i="16"/>
  <c r="G59" i="16"/>
  <c r="D59" i="16"/>
  <c r="Y58" i="16"/>
  <c r="V58" i="16"/>
  <c r="S58" i="16"/>
  <c r="P58" i="16"/>
  <c r="M58" i="16"/>
  <c r="J58" i="16"/>
  <c r="G58" i="16"/>
  <c r="D58" i="16"/>
  <c r="Y57" i="16"/>
  <c r="V57" i="16"/>
  <c r="S57" i="16"/>
  <c r="P57" i="16"/>
  <c r="M57" i="16"/>
  <c r="J57" i="16"/>
  <c r="G57" i="16"/>
  <c r="D57" i="16"/>
  <c r="Y56" i="16"/>
  <c r="Y64" i="16" s="1"/>
  <c r="V56" i="16"/>
  <c r="V64" i="16" s="1"/>
  <c r="S56" i="16"/>
  <c r="S64" i="16" s="1"/>
  <c r="P56" i="16"/>
  <c r="P64" i="16" s="1"/>
  <c r="M56" i="16"/>
  <c r="M64" i="16" s="1"/>
  <c r="J56" i="16"/>
  <c r="J64" i="16" s="1"/>
  <c r="G56" i="16"/>
  <c r="G64" i="16" s="1"/>
  <c r="D56" i="16"/>
  <c r="D64" i="16" s="1"/>
  <c r="X51" i="16"/>
  <c r="W51" i="16"/>
  <c r="U51" i="16"/>
  <c r="T51" i="16"/>
  <c r="R51" i="16"/>
  <c r="Q51" i="16"/>
  <c r="O51" i="16"/>
  <c r="N51" i="16"/>
  <c r="L51" i="16"/>
  <c r="K51" i="16"/>
  <c r="I51" i="16"/>
  <c r="H51" i="16"/>
  <c r="F51" i="16"/>
  <c r="E51" i="16"/>
  <c r="C51" i="16"/>
  <c r="B51" i="16"/>
  <c r="Y50" i="16"/>
  <c r="V50" i="16"/>
  <c r="S50" i="16"/>
  <c r="P50" i="16"/>
  <c r="M50" i="16"/>
  <c r="J50" i="16"/>
  <c r="G50" i="16"/>
  <c r="D50" i="16"/>
  <c r="Y49" i="16"/>
  <c r="V49" i="16"/>
  <c r="S49" i="16"/>
  <c r="P49" i="16"/>
  <c r="M49" i="16"/>
  <c r="J49" i="16"/>
  <c r="G49" i="16"/>
  <c r="D49" i="16"/>
  <c r="Y48" i="16"/>
  <c r="V48" i="16"/>
  <c r="S48" i="16"/>
  <c r="P48" i="16"/>
  <c r="M48" i="16"/>
  <c r="J48" i="16"/>
  <c r="G48" i="16"/>
  <c r="D48" i="16"/>
  <c r="Y47" i="16"/>
  <c r="V47" i="16"/>
  <c r="S47" i="16"/>
  <c r="P47" i="16"/>
  <c r="M47" i="16"/>
  <c r="J47" i="16"/>
  <c r="G47" i="16"/>
  <c r="D47" i="16"/>
  <c r="Y46" i="16"/>
  <c r="V46" i="16"/>
  <c r="S46" i="16"/>
  <c r="P46" i="16"/>
  <c r="M46" i="16"/>
  <c r="J46" i="16"/>
  <c r="G46" i="16"/>
  <c r="D46" i="16"/>
  <c r="Y45" i="16"/>
  <c r="V45" i="16"/>
  <c r="S45" i="16"/>
  <c r="P45" i="16"/>
  <c r="M45" i="16"/>
  <c r="J45" i="16"/>
  <c r="G45" i="16"/>
  <c r="D45" i="16"/>
  <c r="Y44" i="16"/>
  <c r="V44" i="16"/>
  <c r="S44" i="16"/>
  <c r="P44" i="16"/>
  <c r="M44" i="16"/>
  <c r="J44" i="16"/>
  <c r="G44" i="16"/>
  <c r="D44" i="16"/>
  <c r="Y43" i="16"/>
  <c r="Y51" i="16" s="1"/>
  <c r="V43" i="16"/>
  <c r="V51" i="16" s="1"/>
  <c r="S43" i="16"/>
  <c r="S51" i="16" s="1"/>
  <c r="P43" i="16"/>
  <c r="P51" i="16" s="1"/>
  <c r="M43" i="16"/>
  <c r="M51" i="16" s="1"/>
  <c r="J43" i="16"/>
  <c r="J51" i="16" s="1"/>
  <c r="G43" i="16"/>
  <c r="G51" i="16" s="1"/>
  <c r="D43" i="16"/>
  <c r="D51" i="16" s="1"/>
  <c r="X38" i="16"/>
  <c r="W38" i="16"/>
  <c r="U38" i="16"/>
  <c r="T38" i="16"/>
  <c r="R38" i="16"/>
  <c r="Q38" i="16"/>
  <c r="O38" i="16"/>
  <c r="N38" i="16"/>
  <c r="M38" i="16"/>
  <c r="L38" i="16"/>
  <c r="K38" i="16"/>
  <c r="I38" i="16"/>
  <c r="H38" i="16"/>
  <c r="F38" i="16"/>
  <c r="E38" i="16"/>
  <c r="C38" i="16"/>
  <c r="B38" i="16"/>
  <c r="Y37" i="16"/>
  <c r="V37" i="16"/>
  <c r="S37" i="16"/>
  <c r="P37" i="16"/>
  <c r="M37" i="16"/>
  <c r="J37" i="16"/>
  <c r="G37" i="16"/>
  <c r="D37" i="16"/>
  <c r="Y36" i="16"/>
  <c r="V36" i="16"/>
  <c r="S36" i="16"/>
  <c r="P36" i="16"/>
  <c r="M36" i="16"/>
  <c r="J36" i="16"/>
  <c r="G36" i="16"/>
  <c r="D36" i="16"/>
  <c r="Y35" i="16"/>
  <c r="V35" i="16"/>
  <c r="S35" i="16"/>
  <c r="P35" i="16"/>
  <c r="M35" i="16"/>
  <c r="J35" i="16"/>
  <c r="G35" i="16"/>
  <c r="D35" i="16"/>
  <c r="Y34" i="16"/>
  <c r="V34" i="16"/>
  <c r="S34" i="16"/>
  <c r="P34" i="16"/>
  <c r="M34" i="16"/>
  <c r="J34" i="16"/>
  <c r="G34" i="16"/>
  <c r="D34" i="16"/>
  <c r="Y33" i="16"/>
  <c r="V33" i="16"/>
  <c r="S33" i="16"/>
  <c r="P33" i="16"/>
  <c r="M33" i="16"/>
  <c r="J33" i="16"/>
  <c r="G33" i="16"/>
  <c r="D33" i="16"/>
  <c r="Y32" i="16"/>
  <c r="V32" i="16"/>
  <c r="S32" i="16"/>
  <c r="P32" i="16"/>
  <c r="M32" i="16"/>
  <c r="J32" i="16"/>
  <c r="G32" i="16"/>
  <c r="D32" i="16"/>
  <c r="Y31" i="16"/>
  <c r="V31" i="16"/>
  <c r="S31" i="16"/>
  <c r="P31" i="16"/>
  <c r="M31" i="16"/>
  <c r="J31" i="16"/>
  <c r="G31" i="16"/>
  <c r="D31" i="16"/>
  <c r="Y30" i="16"/>
  <c r="Y38" i="16" s="1"/>
  <c r="V30" i="16"/>
  <c r="V38" i="16" s="1"/>
  <c r="S30" i="16"/>
  <c r="S38" i="16" s="1"/>
  <c r="P30" i="16"/>
  <c r="P38" i="16" s="1"/>
  <c r="M30" i="16"/>
  <c r="J30" i="16"/>
  <c r="J38" i="16" s="1"/>
  <c r="G30" i="16"/>
  <c r="G38" i="16" s="1"/>
  <c r="D30" i="16"/>
  <c r="D38" i="16" s="1"/>
  <c r="X25" i="16"/>
  <c r="W25" i="16"/>
  <c r="U25" i="16"/>
  <c r="T25" i="16"/>
  <c r="R25" i="16"/>
  <c r="Q25" i="16"/>
  <c r="O25" i="16"/>
  <c r="N25" i="16"/>
  <c r="L25" i="16"/>
  <c r="K25" i="16"/>
  <c r="I25" i="16"/>
  <c r="H25" i="16"/>
  <c r="F25" i="16"/>
  <c r="E25" i="16"/>
  <c r="C25" i="16"/>
  <c r="B25" i="16"/>
  <c r="Y24" i="16"/>
  <c r="V24" i="16"/>
  <c r="S24" i="16"/>
  <c r="P24" i="16"/>
  <c r="M24" i="16"/>
  <c r="D24" i="16"/>
  <c r="Y23" i="16"/>
  <c r="V23" i="16"/>
  <c r="P23" i="16"/>
  <c r="M23" i="16"/>
  <c r="D23" i="16"/>
  <c r="Y22" i="16"/>
  <c r="V22" i="16"/>
  <c r="S22" i="16"/>
  <c r="P22" i="16"/>
  <c r="M22" i="16"/>
  <c r="D22" i="16"/>
  <c r="Y21" i="16"/>
  <c r="V21" i="16"/>
  <c r="P21" i="16"/>
  <c r="M21" i="16"/>
  <c r="D21" i="16"/>
  <c r="Y20" i="16"/>
  <c r="V20" i="16"/>
  <c r="S20" i="16"/>
  <c r="P20" i="16"/>
  <c r="M20" i="16"/>
  <c r="D20" i="16"/>
  <c r="Y19" i="16"/>
  <c r="V19" i="16"/>
  <c r="P19" i="16"/>
  <c r="M19" i="16"/>
  <c r="D19" i="16"/>
  <c r="Y18" i="16"/>
  <c r="V18" i="16"/>
  <c r="S18" i="16"/>
  <c r="P18" i="16"/>
  <c r="M18" i="16"/>
  <c r="D18" i="16"/>
  <c r="Y17" i="16"/>
  <c r="V17" i="16"/>
  <c r="P17" i="16"/>
  <c r="M17" i="16"/>
  <c r="J25" i="16"/>
  <c r="D17" i="16"/>
  <c r="Y5" i="16"/>
  <c r="Y6" i="16"/>
  <c r="Y7" i="16"/>
  <c r="Y8" i="16"/>
  <c r="Y9" i="16"/>
  <c r="Y10" i="16"/>
  <c r="Y11" i="16"/>
  <c r="V5" i="16"/>
  <c r="V6" i="16"/>
  <c r="V7" i="16"/>
  <c r="V8" i="16"/>
  <c r="V9" i="16"/>
  <c r="V10" i="16"/>
  <c r="V11" i="16"/>
  <c r="S5" i="16"/>
  <c r="S6" i="16"/>
  <c r="S7" i="16"/>
  <c r="S8" i="16"/>
  <c r="S9" i="16"/>
  <c r="S10" i="16"/>
  <c r="S11" i="16"/>
  <c r="P5" i="16"/>
  <c r="P6" i="16"/>
  <c r="P7" i="16"/>
  <c r="P8" i="16"/>
  <c r="P9" i="16"/>
  <c r="P10" i="16"/>
  <c r="P11" i="16"/>
  <c r="M5" i="16"/>
  <c r="M6" i="16"/>
  <c r="M7" i="16"/>
  <c r="M8" i="16"/>
  <c r="M9" i="16"/>
  <c r="M10" i="16"/>
  <c r="M11" i="16"/>
  <c r="V4" i="16"/>
  <c r="V12" i="16" s="1"/>
  <c r="S4" i="16"/>
  <c r="P4" i="16"/>
  <c r="M4" i="16"/>
  <c r="J5" i="16"/>
  <c r="J6" i="16"/>
  <c r="J7" i="16"/>
  <c r="J8" i="16"/>
  <c r="J9" i="16"/>
  <c r="J10" i="16"/>
  <c r="J11" i="16"/>
  <c r="J4" i="16"/>
  <c r="J12" i="16" s="1"/>
  <c r="G5" i="16"/>
  <c r="G6" i="16"/>
  <c r="G7" i="16"/>
  <c r="G8" i="16"/>
  <c r="G9" i="16"/>
  <c r="G10" i="16"/>
  <c r="G11" i="16"/>
  <c r="G4" i="16"/>
  <c r="Q12" i="16"/>
  <c r="R12" i="16"/>
  <c r="S12" i="16"/>
  <c r="T12" i="16"/>
  <c r="U12" i="16"/>
  <c r="W12" i="16"/>
  <c r="X12" i="16"/>
  <c r="C12" i="16"/>
  <c r="E12" i="16"/>
  <c r="F12" i="16"/>
  <c r="H12" i="16"/>
  <c r="I12" i="16"/>
  <c r="K12" i="16"/>
  <c r="L12" i="16"/>
  <c r="N12" i="16"/>
  <c r="O12" i="16"/>
  <c r="B12" i="16"/>
  <c r="D5" i="16"/>
  <c r="D6" i="16"/>
  <c r="D7" i="16"/>
  <c r="D8" i="16"/>
  <c r="D9" i="16"/>
  <c r="D10" i="16"/>
  <c r="D11" i="16"/>
  <c r="D4" i="16"/>
  <c r="D12" i="16" s="1"/>
  <c r="H3" i="15"/>
  <c r="H4" i="15"/>
  <c r="H5" i="15"/>
  <c r="H6" i="15"/>
  <c r="H7" i="15"/>
  <c r="H8" i="15"/>
  <c r="H9" i="15"/>
  <c r="H10" i="15"/>
  <c r="H2" i="15"/>
  <c r="L31" i="13"/>
  <c r="L4" i="12"/>
  <c r="L39" i="13"/>
  <c r="M39" i="13" s="1"/>
  <c r="L38" i="13"/>
  <c r="M38" i="13" s="1"/>
  <c r="L37" i="13"/>
  <c r="M37" i="13" s="1"/>
  <c r="L36" i="13"/>
  <c r="M36" i="13" s="1"/>
  <c r="L35" i="13"/>
  <c r="M35" i="13" s="1"/>
  <c r="L34" i="13"/>
  <c r="M34" i="13" s="1"/>
  <c r="L33" i="13"/>
  <c r="M33" i="13" s="1"/>
  <c r="U31" i="13"/>
  <c r="T31" i="13"/>
  <c r="S31" i="13"/>
  <c r="R31" i="13"/>
  <c r="Q31" i="13"/>
  <c r="P31" i="13"/>
  <c r="O31" i="13"/>
  <c r="N31" i="13"/>
  <c r="M31" i="13"/>
  <c r="U30" i="13"/>
  <c r="T30" i="13"/>
  <c r="S30" i="13"/>
  <c r="R30" i="13"/>
  <c r="Q30" i="13"/>
  <c r="P30" i="13"/>
  <c r="O30" i="13"/>
  <c r="N30" i="13"/>
  <c r="L30" i="13"/>
  <c r="M30" i="13" s="1"/>
  <c r="U29" i="13"/>
  <c r="T29" i="13"/>
  <c r="S29" i="13"/>
  <c r="R29" i="13"/>
  <c r="Q29" i="13"/>
  <c r="P29" i="13"/>
  <c r="O29" i="13"/>
  <c r="N29" i="13"/>
  <c r="L29" i="13"/>
  <c r="M29" i="13" s="1"/>
  <c r="U28" i="13"/>
  <c r="T28" i="13"/>
  <c r="S28" i="13"/>
  <c r="R28" i="13"/>
  <c r="Q28" i="13"/>
  <c r="P28" i="13"/>
  <c r="O28" i="13"/>
  <c r="N28" i="13"/>
  <c r="L28" i="13"/>
  <c r="M28" i="13" s="1"/>
  <c r="U27" i="13"/>
  <c r="T27" i="13"/>
  <c r="S27" i="13"/>
  <c r="R27" i="13"/>
  <c r="Q27" i="13"/>
  <c r="P27" i="13"/>
  <c r="O27" i="13"/>
  <c r="N27" i="13"/>
  <c r="L27" i="13"/>
  <c r="M27" i="13" s="1"/>
  <c r="U26" i="13"/>
  <c r="T26" i="13"/>
  <c r="S26" i="13"/>
  <c r="R26" i="13"/>
  <c r="Q26" i="13"/>
  <c r="P26" i="13"/>
  <c r="O26" i="13"/>
  <c r="N26" i="13"/>
  <c r="L26" i="13"/>
  <c r="M26" i="13" s="1"/>
  <c r="U25" i="13"/>
  <c r="T25" i="13"/>
  <c r="S25" i="13"/>
  <c r="R25" i="13"/>
  <c r="Q25" i="13"/>
  <c r="P25" i="13"/>
  <c r="O25" i="13"/>
  <c r="N25" i="13"/>
  <c r="L25" i="13"/>
  <c r="M25" i="13" s="1"/>
  <c r="U24" i="13"/>
  <c r="T24" i="13"/>
  <c r="S24" i="13"/>
  <c r="R24" i="13"/>
  <c r="Q24" i="13"/>
  <c r="P24" i="13"/>
  <c r="O24" i="13"/>
  <c r="N24" i="13"/>
  <c r="L24" i="13"/>
  <c r="M24" i="13" s="1"/>
  <c r="L19" i="13"/>
  <c r="M19" i="13" s="1"/>
  <c r="L18" i="13"/>
  <c r="M18" i="13" s="1"/>
  <c r="L17" i="13"/>
  <c r="M17" i="13" s="1"/>
  <c r="L16" i="13"/>
  <c r="M16" i="13" s="1"/>
  <c r="L15" i="13"/>
  <c r="M15" i="13" s="1"/>
  <c r="L14" i="13"/>
  <c r="M14" i="13" s="1"/>
  <c r="L13" i="13"/>
  <c r="M13" i="13" s="1"/>
  <c r="U11" i="13"/>
  <c r="T11" i="13"/>
  <c r="S11" i="13"/>
  <c r="R11" i="13"/>
  <c r="Q11" i="13"/>
  <c r="P11" i="13"/>
  <c r="O11" i="13"/>
  <c r="N11" i="13"/>
  <c r="L11" i="13"/>
  <c r="M11" i="13" s="1"/>
  <c r="U10" i="13"/>
  <c r="T10" i="13"/>
  <c r="S10" i="13"/>
  <c r="R10" i="13"/>
  <c r="Q10" i="13"/>
  <c r="P10" i="13"/>
  <c r="O10" i="13"/>
  <c r="N10" i="13"/>
  <c r="L10" i="13"/>
  <c r="M10" i="13" s="1"/>
  <c r="U9" i="13"/>
  <c r="T9" i="13"/>
  <c r="S9" i="13"/>
  <c r="R9" i="13"/>
  <c r="Q9" i="13"/>
  <c r="P9" i="13"/>
  <c r="O9" i="13"/>
  <c r="N9" i="13"/>
  <c r="L9" i="13"/>
  <c r="M9" i="13" s="1"/>
  <c r="U8" i="13"/>
  <c r="T8" i="13"/>
  <c r="S8" i="13"/>
  <c r="R8" i="13"/>
  <c r="Q8" i="13"/>
  <c r="P8" i="13"/>
  <c r="O8" i="13"/>
  <c r="N8" i="13"/>
  <c r="L8" i="13"/>
  <c r="M8" i="13" s="1"/>
  <c r="U7" i="13"/>
  <c r="T7" i="13"/>
  <c r="S7" i="13"/>
  <c r="R7" i="13"/>
  <c r="Q7" i="13"/>
  <c r="P7" i="13"/>
  <c r="O7" i="13"/>
  <c r="N7" i="13"/>
  <c r="L7" i="13"/>
  <c r="M7" i="13" s="1"/>
  <c r="U6" i="13"/>
  <c r="T6" i="13"/>
  <c r="S6" i="13"/>
  <c r="R6" i="13"/>
  <c r="Q6" i="13"/>
  <c r="P6" i="13"/>
  <c r="O6" i="13"/>
  <c r="N6" i="13"/>
  <c r="L6" i="13"/>
  <c r="M6" i="13" s="1"/>
  <c r="U5" i="13"/>
  <c r="T5" i="13"/>
  <c r="S5" i="13"/>
  <c r="R5" i="13"/>
  <c r="Q5" i="13"/>
  <c r="P5" i="13"/>
  <c r="O5" i="13"/>
  <c r="N5" i="13"/>
  <c r="L5" i="13"/>
  <c r="M5" i="13" s="1"/>
  <c r="U4" i="13"/>
  <c r="T4" i="13"/>
  <c r="S4" i="13"/>
  <c r="R4" i="13"/>
  <c r="Q4" i="13"/>
  <c r="P4" i="13"/>
  <c r="O4" i="13"/>
  <c r="N4" i="13"/>
  <c r="L4" i="13"/>
  <c r="M4" i="13" s="1"/>
  <c r="M39" i="12"/>
  <c r="L39" i="12"/>
  <c r="M38" i="12"/>
  <c r="L38" i="12"/>
  <c r="L37" i="12"/>
  <c r="M37" i="12" s="1"/>
  <c r="M36" i="12"/>
  <c r="L36" i="12"/>
  <c r="L35" i="12"/>
  <c r="M35" i="12" s="1"/>
  <c r="M34" i="12"/>
  <c r="L34" i="12"/>
  <c r="M33" i="12"/>
  <c r="L33" i="12"/>
  <c r="U31" i="12"/>
  <c r="T31" i="12"/>
  <c r="S31" i="12"/>
  <c r="R31" i="12"/>
  <c r="Q31" i="12"/>
  <c r="P31" i="12"/>
  <c r="O31" i="12"/>
  <c r="N31" i="12"/>
  <c r="M31" i="12"/>
  <c r="L31" i="12"/>
  <c r="U30" i="12"/>
  <c r="T30" i="12"/>
  <c r="S30" i="12"/>
  <c r="R30" i="12"/>
  <c r="Q30" i="12"/>
  <c r="P30" i="12"/>
  <c r="O30" i="12"/>
  <c r="N30" i="12"/>
  <c r="M30" i="12"/>
  <c r="L30" i="12"/>
  <c r="U29" i="12"/>
  <c r="T29" i="12"/>
  <c r="S29" i="12"/>
  <c r="R29" i="12"/>
  <c r="Q29" i="12"/>
  <c r="P29" i="12"/>
  <c r="O29" i="12"/>
  <c r="N29" i="12"/>
  <c r="M29" i="12"/>
  <c r="L29" i="12"/>
  <c r="U28" i="12"/>
  <c r="T28" i="12"/>
  <c r="S28" i="12"/>
  <c r="R28" i="12"/>
  <c r="Q28" i="12"/>
  <c r="P28" i="12"/>
  <c r="O28" i="12"/>
  <c r="N28" i="12"/>
  <c r="M28" i="12"/>
  <c r="L28" i="12"/>
  <c r="U27" i="12"/>
  <c r="T27" i="12"/>
  <c r="S27" i="12"/>
  <c r="R27" i="12"/>
  <c r="Q27" i="12"/>
  <c r="P27" i="12"/>
  <c r="O27" i="12"/>
  <c r="N27" i="12"/>
  <c r="M27" i="12"/>
  <c r="L27" i="12"/>
  <c r="U26" i="12"/>
  <c r="T26" i="12"/>
  <c r="S26" i="12"/>
  <c r="R26" i="12"/>
  <c r="Q26" i="12"/>
  <c r="P26" i="12"/>
  <c r="O26" i="12"/>
  <c r="N26" i="12"/>
  <c r="M26" i="12"/>
  <c r="L26" i="12"/>
  <c r="U25" i="12"/>
  <c r="T25" i="12"/>
  <c r="S25" i="12"/>
  <c r="R25" i="12"/>
  <c r="Q25" i="12"/>
  <c r="P25" i="12"/>
  <c r="O25" i="12"/>
  <c r="N25" i="12"/>
  <c r="M25" i="12"/>
  <c r="L25" i="12"/>
  <c r="U24" i="12"/>
  <c r="T24" i="12"/>
  <c r="S24" i="12"/>
  <c r="R24" i="12"/>
  <c r="Q24" i="12"/>
  <c r="P24" i="12"/>
  <c r="O24" i="12"/>
  <c r="N24" i="12"/>
  <c r="L24" i="12"/>
  <c r="M24" i="12" s="1"/>
  <c r="M19" i="12"/>
  <c r="L19" i="12"/>
  <c r="M18" i="12"/>
  <c r="L18" i="12"/>
  <c r="M17" i="12"/>
  <c r="L17" i="12"/>
  <c r="M16" i="12"/>
  <c r="L16" i="12"/>
  <c r="M15" i="12"/>
  <c r="L15" i="12"/>
  <c r="L14" i="12"/>
  <c r="M14" i="12" s="1"/>
  <c r="M13" i="12"/>
  <c r="L13" i="12"/>
  <c r="U11" i="12"/>
  <c r="T11" i="12"/>
  <c r="S11" i="12"/>
  <c r="R11" i="12"/>
  <c r="Q11" i="12"/>
  <c r="P11" i="12"/>
  <c r="O11" i="12"/>
  <c r="N11" i="12"/>
  <c r="L11" i="12"/>
  <c r="M11" i="12" s="1"/>
  <c r="U10" i="12"/>
  <c r="T10" i="12"/>
  <c r="S10" i="12"/>
  <c r="R10" i="12"/>
  <c r="Q10" i="12"/>
  <c r="P10" i="12"/>
  <c r="O10" i="12"/>
  <c r="N10" i="12"/>
  <c r="M10" i="12"/>
  <c r="L10" i="12"/>
  <c r="U9" i="12"/>
  <c r="T9" i="12"/>
  <c r="S9" i="12"/>
  <c r="R9" i="12"/>
  <c r="Q9" i="12"/>
  <c r="P9" i="12"/>
  <c r="O9" i="12"/>
  <c r="N9" i="12"/>
  <c r="M9" i="12"/>
  <c r="L9" i="12"/>
  <c r="U8" i="12"/>
  <c r="T8" i="12"/>
  <c r="S8" i="12"/>
  <c r="R8" i="12"/>
  <c r="Q8" i="12"/>
  <c r="P8" i="12"/>
  <c r="O8" i="12"/>
  <c r="N8" i="12"/>
  <c r="M8" i="12"/>
  <c r="L8" i="12"/>
  <c r="U7" i="12"/>
  <c r="T7" i="12"/>
  <c r="S7" i="12"/>
  <c r="R7" i="12"/>
  <c r="Q7" i="12"/>
  <c r="P7" i="12"/>
  <c r="O7" i="12"/>
  <c r="N7" i="12"/>
  <c r="M7" i="12"/>
  <c r="L7" i="12"/>
  <c r="U6" i="12"/>
  <c r="T6" i="12"/>
  <c r="S6" i="12"/>
  <c r="R6" i="12"/>
  <c r="Q6" i="12"/>
  <c r="P6" i="12"/>
  <c r="O6" i="12"/>
  <c r="N6" i="12"/>
  <c r="M6" i="12"/>
  <c r="L6" i="12"/>
  <c r="U5" i="12"/>
  <c r="T5" i="12"/>
  <c r="S5" i="12"/>
  <c r="R5" i="12"/>
  <c r="Q5" i="12"/>
  <c r="P5" i="12"/>
  <c r="O5" i="12"/>
  <c r="N5" i="12"/>
  <c r="L5" i="12"/>
  <c r="M5" i="12" s="1"/>
  <c r="U4" i="12"/>
  <c r="T4" i="12"/>
  <c r="S4" i="12"/>
  <c r="R4" i="12"/>
  <c r="Q4" i="12"/>
  <c r="P4" i="12"/>
  <c r="O4" i="12"/>
  <c r="N4" i="12"/>
  <c r="M4" i="12"/>
  <c r="L39" i="11"/>
  <c r="M39" i="11" s="1"/>
  <c r="L38" i="11"/>
  <c r="M38" i="11" s="1"/>
  <c r="L37" i="11"/>
  <c r="M37" i="11" s="1"/>
  <c r="L36" i="11"/>
  <c r="M36" i="11" s="1"/>
  <c r="L35" i="11"/>
  <c r="M35" i="11" s="1"/>
  <c r="L34" i="11"/>
  <c r="M34" i="11" s="1"/>
  <c r="L33" i="11"/>
  <c r="M33" i="11" s="1"/>
  <c r="U31" i="11"/>
  <c r="T31" i="11"/>
  <c r="S31" i="11"/>
  <c r="R31" i="11"/>
  <c r="Q31" i="11"/>
  <c r="P31" i="11"/>
  <c r="O31" i="11"/>
  <c r="N31" i="11"/>
  <c r="L31" i="11"/>
  <c r="M31" i="11" s="1"/>
  <c r="U30" i="11"/>
  <c r="T30" i="11"/>
  <c r="S30" i="11"/>
  <c r="R30" i="11"/>
  <c r="Q30" i="11"/>
  <c r="P30" i="11"/>
  <c r="O30" i="11"/>
  <c r="N30" i="11"/>
  <c r="L30" i="11"/>
  <c r="M30" i="11" s="1"/>
  <c r="U29" i="11"/>
  <c r="T29" i="11"/>
  <c r="S29" i="11"/>
  <c r="R29" i="11"/>
  <c r="Q29" i="11"/>
  <c r="P29" i="11"/>
  <c r="O29" i="11"/>
  <c r="N29" i="11"/>
  <c r="L29" i="11"/>
  <c r="M29" i="11" s="1"/>
  <c r="U28" i="11"/>
  <c r="T28" i="11"/>
  <c r="S28" i="11"/>
  <c r="R28" i="11"/>
  <c r="Q28" i="11"/>
  <c r="P28" i="11"/>
  <c r="O28" i="11"/>
  <c r="N28" i="11"/>
  <c r="L28" i="11"/>
  <c r="M28" i="11" s="1"/>
  <c r="U27" i="11"/>
  <c r="T27" i="11"/>
  <c r="S27" i="11"/>
  <c r="R27" i="11"/>
  <c r="Q27" i="11"/>
  <c r="P27" i="11"/>
  <c r="O27" i="11"/>
  <c r="N27" i="11"/>
  <c r="L27" i="11"/>
  <c r="M27" i="11" s="1"/>
  <c r="U26" i="11"/>
  <c r="T26" i="11"/>
  <c r="S26" i="11"/>
  <c r="R26" i="11"/>
  <c r="Q26" i="11"/>
  <c r="P26" i="11"/>
  <c r="O26" i="11"/>
  <c r="N26" i="11"/>
  <c r="L26" i="11"/>
  <c r="M26" i="11" s="1"/>
  <c r="U25" i="11"/>
  <c r="T25" i="11"/>
  <c r="S25" i="11"/>
  <c r="R25" i="11"/>
  <c r="Q25" i="11"/>
  <c r="P25" i="11"/>
  <c r="O25" i="11"/>
  <c r="N25" i="11"/>
  <c r="L25" i="11"/>
  <c r="M25" i="11" s="1"/>
  <c r="U24" i="11"/>
  <c r="T24" i="11"/>
  <c r="S24" i="11"/>
  <c r="R24" i="11"/>
  <c r="Q24" i="11"/>
  <c r="P24" i="11"/>
  <c r="O24" i="11"/>
  <c r="N24" i="11"/>
  <c r="L24" i="11"/>
  <c r="M24" i="11" s="1"/>
  <c r="L19" i="11"/>
  <c r="M19" i="11" s="1"/>
  <c r="L18" i="11"/>
  <c r="M18" i="11" s="1"/>
  <c r="L17" i="11"/>
  <c r="M17" i="11" s="1"/>
  <c r="L16" i="11"/>
  <c r="M16" i="11" s="1"/>
  <c r="L15" i="11"/>
  <c r="M15" i="11" s="1"/>
  <c r="L14" i="11"/>
  <c r="M14" i="11" s="1"/>
  <c r="L13" i="11"/>
  <c r="M13" i="11" s="1"/>
  <c r="U11" i="11"/>
  <c r="T11" i="11"/>
  <c r="S11" i="11"/>
  <c r="R11" i="11"/>
  <c r="Q11" i="11"/>
  <c r="P11" i="11"/>
  <c r="O11" i="11"/>
  <c r="N11" i="11"/>
  <c r="L11" i="11"/>
  <c r="M11" i="11" s="1"/>
  <c r="U10" i="11"/>
  <c r="T10" i="11"/>
  <c r="S10" i="11"/>
  <c r="R10" i="11"/>
  <c r="Q10" i="11"/>
  <c r="P10" i="11"/>
  <c r="O10" i="11"/>
  <c r="N10" i="11"/>
  <c r="L10" i="11"/>
  <c r="M10" i="11" s="1"/>
  <c r="U9" i="11"/>
  <c r="T9" i="11"/>
  <c r="S9" i="11"/>
  <c r="R9" i="11"/>
  <c r="Q9" i="11"/>
  <c r="P9" i="11"/>
  <c r="O9" i="11"/>
  <c r="N9" i="11"/>
  <c r="L9" i="11"/>
  <c r="M9" i="11" s="1"/>
  <c r="U8" i="11"/>
  <c r="T8" i="11"/>
  <c r="S8" i="11"/>
  <c r="R8" i="11"/>
  <c r="Q8" i="11"/>
  <c r="P8" i="11"/>
  <c r="O8" i="11"/>
  <c r="N8" i="11"/>
  <c r="L8" i="11"/>
  <c r="M8" i="11" s="1"/>
  <c r="U7" i="11"/>
  <c r="T7" i="11"/>
  <c r="S7" i="11"/>
  <c r="R7" i="11"/>
  <c r="Q7" i="11"/>
  <c r="P7" i="11"/>
  <c r="O7" i="11"/>
  <c r="N7" i="11"/>
  <c r="L7" i="11"/>
  <c r="M7" i="11" s="1"/>
  <c r="U6" i="11"/>
  <c r="T6" i="11"/>
  <c r="S6" i="11"/>
  <c r="R6" i="11"/>
  <c r="Q6" i="11"/>
  <c r="P6" i="11"/>
  <c r="O6" i="11"/>
  <c r="N6" i="11"/>
  <c r="L6" i="11"/>
  <c r="M6" i="11" s="1"/>
  <c r="U5" i="11"/>
  <c r="T5" i="11"/>
  <c r="S5" i="11"/>
  <c r="R5" i="11"/>
  <c r="Q5" i="11"/>
  <c r="P5" i="11"/>
  <c r="O5" i="11"/>
  <c r="N5" i="11"/>
  <c r="L5" i="11"/>
  <c r="M5" i="11" s="1"/>
  <c r="U4" i="11"/>
  <c r="T4" i="11"/>
  <c r="S4" i="11"/>
  <c r="R4" i="11"/>
  <c r="Q4" i="11"/>
  <c r="P4" i="11"/>
  <c r="O4" i="11"/>
  <c r="N4" i="11"/>
  <c r="L4" i="11"/>
  <c r="M4" i="11" s="1"/>
  <c r="U11" i="10"/>
  <c r="T11" i="10"/>
  <c r="S11" i="10"/>
  <c r="R11" i="10"/>
  <c r="Q11" i="10"/>
  <c r="P11" i="10"/>
  <c r="O11" i="10"/>
  <c r="N11" i="10"/>
  <c r="U10" i="10"/>
  <c r="T10" i="10"/>
  <c r="S10" i="10"/>
  <c r="R10" i="10"/>
  <c r="Q10" i="10"/>
  <c r="P10" i="10"/>
  <c r="O10" i="10"/>
  <c r="N10" i="10"/>
  <c r="U9" i="10"/>
  <c r="T9" i="10"/>
  <c r="S9" i="10"/>
  <c r="R9" i="10"/>
  <c r="Q9" i="10"/>
  <c r="P9" i="10"/>
  <c r="O9" i="10"/>
  <c r="N9" i="10"/>
  <c r="U8" i="10"/>
  <c r="T8" i="10"/>
  <c r="S8" i="10"/>
  <c r="R8" i="10"/>
  <c r="Q8" i="10"/>
  <c r="P8" i="10"/>
  <c r="O8" i="10"/>
  <c r="N8" i="10"/>
  <c r="U7" i="10"/>
  <c r="T7" i="10"/>
  <c r="S7" i="10"/>
  <c r="R7" i="10"/>
  <c r="Q7" i="10"/>
  <c r="P7" i="10"/>
  <c r="O7" i="10"/>
  <c r="N7" i="10"/>
  <c r="U6" i="10"/>
  <c r="T6" i="10"/>
  <c r="S6" i="10"/>
  <c r="R6" i="10"/>
  <c r="Q6" i="10"/>
  <c r="P6" i="10"/>
  <c r="O6" i="10"/>
  <c r="N6" i="10"/>
  <c r="U5" i="10"/>
  <c r="T5" i="10"/>
  <c r="S5" i="10"/>
  <c r="R5" i="10"/>
  <c r="Q5" i="10"/>
  <c r="P5" i="10"/>
  <c r="O5" i="10"/>
  <c r="N5" i="10"/>
  <c r="U4" i="10"/>
  <c r="T4" i="10"/>
  <c r="S4" i="10"/>
  <c r="R4" i="10"/>
  <c r="Q4" i="10"/>
  <c r="P4" i="10"/>
  <c r="O4" i="10"/>
  <c r="N4" i="10"/>
  <c r="N31" i="10"/>
  <c r="N30" i="10"/>
  <c r="N29" i="10"/>
  <c r="N28" i="10"/>
  <c r="N27" i="10"/>
  <c r="N26" i="10"/>
  <c r="N25" i="10"/>
  <c r="U24" i="10"/>
  <c r="T24" i="10"/>
  <c r="S24" i="10"/>
  <c r="R24" i="10"/>
  <c r="Q24" i="10"/>
  <c r="P24" i="10"/>
  <c r="O24" i="10"/>
  <c r="N24" i="10"/>
  <c r="U31" i="9"/>
  <c r="T31" i="9"/>
  <c r="S31" i="9"/>
  <c r="R31" i="9"/>
  <c r="Q31" i="9"/>
  <c r="P31" i="9"/>
  <c r="O31" i="9"/>
  <c r="N31" i="9"/>
  <c r="U30" i="9"/>
  <c r="T30" i="9"/>
  <c r="S30" i="9"/>
  <c r="R30" i="9"/>
  <c r="Q30" i="9"/>
  <c r="P30" i="9"/>
  <c r="O30" i="9"/>
  <c r="N30" i="9"/>
  <c r="U29" i="9"/>
  <c r="T29" i="9"/>
  <c r="S29" i="9"/>
  <c r="R29" i="9"/>
  <c r="Q29" i="9"/>
  <c r="P29" i="9"/>
  <c r="O29" i="9"/>
  <c r="N29" i="9"/>
  <c r="U28" i="9"/>
  <c r="T28" i="9"/>
  <c r="S28" i="9"/>
  <c r="R28" i="9"/>
  <c r="Q28" i="9"/>
  <c r="P28" i="9"/>
  <c r="O28" i="9"/>
  <c r="N28" i="9"/>
  <c r="U27" i="9"/>
  <c r="T27" i="9"/>
  <c r="S27" i="9"/>
  <c r="R27" i="9"/>
  <c r="Q27" i="9"/>
  <c r="P27" i="9"/>
  <c r="O27" i="9"/>
  <c r="N27" i="9"/>
  <c r="U26" i="9"/>
  <c r="T26" i="9"/>
  <c r="S26" i="9"/>
  <c r="R26" i="9"/>
  <c r="Q26" i="9"/>
  <c r="P26" i="9"/>
  <c r="O26" i="9"/>
  <c r="N26" i="9"/>
  <c r="U25" i="9"/>
  <c r="T25" i="9"/>
  <c r="S25" i="9"/>
  <c r="R25" i="9"/>
  <c r="Q25" i="9"/>
  <c r="P25" i="9"/>
  <c r="O25" i="9"/>
  <c r="N25" i="9"/>
  <c r="U24" i="9"/>
  <c r="T24" i="9"/>
  <c r="S24" i="9"/>
  <c r="R24" i="9"/>
  <c r="Q24" i="9"/>
  <c r="P24" i="9"/>
  <c r="O24" i="9"/>
  <c r="N24" i="9"/>
  <c r="U11" i="9"/>
  <c r="T11" i="9"/>
  <c r="S11" i="9"/>
  <c r="R11" i="9"/>
  <c r="Q11" i="9"/>
  <c r="P11" i="9"/>
  <c r="O11" i="9"/>
  <c r="N11" i="9"/>
  <c r="U10" i="9"/>
  <c r="T10" i="9"/>
  <c r="S10" i="9"/>
  <c r="R10" i="9"/>
  <c r="Q10" i="9"/>
  <c r="P10" i="9"/>
  <c r="O10" i="9"/>
  <c r="N10" i="9"/>
  <c r="U9" i="9"/>
  <c r="T9" i="9"/>
  <c r="S9" i="9"/>
  <c r="R9" i="9"/>
  <c r="Q9" i="9"/>
  <c r="P9" i="9"/>
  <c r="O9" i="9"/>
  <c r="N9" i="9"/>
  <c r="U8" i="9"/>
  <c r="T8" i="9"/>
  <c r="S8" i="9"/>
  <c r="R8" i="9"/>
  <c r="Q8" i="9"/>
  <c r="P8" i="9"/>
  <c r="O8" i="9"/>
  <c r="N8" i="9"/>
  <c r="U7" i="9"/>
  <c r="T7" i="9"/>
  <c r="S7" i="9"/>
  <c r="R7" i="9"/>
  <c r="Q7" i="9"/>
  <c r="P7" i="9"/>
  <c r="O7" i="9"/>
  <c r="N7" i="9"/>
  <c r="U6" i="9"/>
  <c r="T6" i="9"/>
  <c r="S6" i="9"/>
  <c r="R6" i="9"/>
  <c r="Q6" i="9"/>
  <c r="P6" i="9"/>
  <c r="O6" i="9"/>
  <c r="N6" i="9"/>
  <c r="U5" i="9"/>
  <c r="T5" i="9"/>
  <c r="S5" i="9"/>
  <c r="R5" i="9"/>
  <c r="Q5" i="9"/>
  <c r="P5" i="9"/>
  <c r="O5" i="9"/>
  <c r="N5" i="9"/>
  <c r="U4" i="9"/>
  <c r="T4" i="9"/>
  <c r="S4" i="9"/>
  <c r="R4" i="9"/>
  <c r="Q4" i="9"/>
  <c r="P4" i="9"/>
  <c r="O4" i="9"/>
  <c r="N4" i="9"/>
  <c r="U30" i="8"/>
  <c r="U29" i="8"/>
  <c r="U28" i="8"/>
  <c r="U27" i="8"/>
  <c r="U26" i="8"/>
  <c r="U25" i="8"/>
  <c r="U24" i="8"/>
  <c r="U23" i="8"/>
  <c r="T30" i="8"/>
  <c r="T29" i="8"/>
  <c r="T28" i="8"/>
  <c r="T27" i="8"/>
  <c r="T26" i="8"/>
  <c r="T25" i="8"/>
  <c r="T24" i="8"/>
  <c r="T23" i="8"/>
  <c r="S30" i="8"/>
  <c r="S29" i="8"/>
  <c r="S28" i="8"/>
  <c r="S27" i="8"/>
  <c r="S26" i="8"/>
  <c r="S25" i="8"/>
  <c r="S24" i="8"/>
  <c r="S23" i="8"/>
  <c r="R30" i="8"/>
  <c r="R29" i="8"/>
  <c r="R28" i="8"/>
  <c r="R27" i="8"/>
  <c r="R26" i="8"/>
  <c r="R25" i="8"/>
  <c r="R24" i="8"/>
  <c r="R23" i="8"/>
  <c r="Q30" i="8"/>
  <c r="Q29" i="8"/>
  <c r="Q28" i="8"/>
  <c r="Q27" i="8"/>
  <c r="Q26" i="8"/>
  <c r="Q25" i="8"/>
  <c r="Q24" i="8"/>
  <c r="Q23" i="8"/>
  <c r="P30" i="8"/>
  <c r="P29" i="8"/>
  <c r="P28" i="8"/>
  <c r="P27" i="8"/>
  <c r="P26" i="8"/>
  <c r="P25" i="8"/>
  <c r="P24" i="8"/>
  <c r="P23" i="8"/>
  <c r="O30" i="8"/>
  <c r="O29" i="8"/>
  <c r="O28" i="8"/>
  <c r="O27" i="8"/>
  <c r="O26" i="8"/>
  <c r="O25" i="8"/>
  <c r="O24" i="8"/>
  <c r="O23" i="8"/>
  <c r="N30" i="8"/>
  <c r="N29" i="8"/>
  <c r="N28" i="8"/>
  <c r="N27" i="8"/>
  <c r="N26" i="8"/>
  <c r="N25" i="8"/>
  <c r="N24" i="8"/>
  <c r="N23" i="8"/>
  <c r="U5" i="8"/>
  <c r="U6" i="8"/>
  <c r="U7" i="8"/>
  <c r="U8" i="8"/>
  <c r="U9" i="8"/>
  <c r="U10" i="8"/>
  <c r="U11" i="8"/>
  <c r="T5" i="8"/>
  <c r="T6" i="8"/>
  <c r="T7" i="8"/>
  <c r="T8" i="8"/>
  <c r="T9" i="8"/>
  <c r="T10" i="8"/>
  <c r="T11" i="8"/>
  <c r="S5" i="8"/>
  <c r="S6" i="8"/>
  <c r="S7" i="8"/>
  <c r="S8" i="8"/>
  <c r="S9" i="8"/>
  <c r="S10" i="8"/>
  <c r="S11" i="8"/>
  <c r="R5" i="8"/>
  <c r="R6" i="8"/>
  <c r="R7" i="8"/>
  <c r="R8" i="8"/>
  <c r="R9" i="8"/>
  <c r="R10" i="8"/>
  <c r="R11" i="8"/>
  <c r="Q5" i="8"/>
  <c r="Q6" i="8"/>
  <c r="Q7" i="8"/>
  <c r="Q8" i="8"/>
  <c r="Q9" i="8"/>
  <c r="Q10" i="8"/>
  <c r="Q11" i="8"/>
  <c r="P5" i="8"/>
  <c r="P6" i="8"/>
  <c r="P7" i="8"/>
  <c r="P8" i="8"/>
  <c r="P9" i="8"/>
  <c r="P10" i="8"/>
  <c r="P11" i="8"/>
  <c r="O5" i="8"/>
  <c r="O6" i="8"/>
  <c r="O7" i="8"/>
  <c r="O8" i="8"/>
  <c r="O9" i="8"/>
  <c r="O10" i="8"/>
  <c r="O11" i="8"/>
  <c r="U4" i="8"/>
  <c r="T4" i="8"/>
  <c r="S4" i="8"/>
  <c r="R4" i="8"/>
  <c r="Q4" i="8"/>
  <c r="P4" i="8"/>
  <c r="O4" i="8"/>
  <c r="N5" i="8"/>
  <c r="N6" i="8"/>
  <c r="N7" i="8"/>
  <c r="N8" i="8"/>
  <c r="N9" i="8"/>
  <c r="N10" i="8"/>
  <c r="N11" i="8"/>
  <c r="N4" i="8"/>
  <c r="L39" i="10"/>
  <c r="M39" i="10" s="1"/>
  <c r="L38" i="10"/>
  <c r="M38" i="10" s="1"/>
  <c r="L37" i="10"/>
  <c r="M37" i="10" s="1"/>
  <c r="L36" i="10"/>
  <c r="M36" i="10" s="1"/>
  <c r="L35" i="10"/>
  <c r="M35" i="10" s="1"/>
  <c r="L34" i="10"/>
  <c r="M34" i="10" s="1"/>
  <c r="L33" i="10"/>
  <c r="M33" i="10" s="1"/>
  <c r="L31" i="10"/>
  <c r="M31" i="10" s="1"/>
  <c r="L30" i="10"/>
  <c r="M30" i="10" s="1"/>
  <c r="L29" i="10"/>
  <c r="M29" i="10" s="1"/>
  <c r="L28" i="10"/>
  <c r="M28" i="10" s="1"/>
  <c r="L27" i="10"/>
  <c r="M27" i="10" s="1"/>
  <c r="L26" i="10"/>
  <c r="M26" i="10" s="1"/>
  <c r="L25" i="10"/>
  <c r="M25" i="10" s="1"/>
  <c r="M24" i="10"/>
  <c r="M19" i="10"/>
  <c r="M18" i="10"/>
  <c r="M17" i="10"/>
  <c r="M16" i="10"/>
  <c r="M15" i="10"/>
  <c r="M14" i="10"/>
  <c r="M13" i="10"/>
  <c r="M11" i="10"/>
  <c r="M10" i="10"/>
  <c r="M9" i="10"/>
  <c r="M8" i="10"/>
  <c r="M7" i="10"/>
  <c r="M6" i="10"/>
  <c r="M5" i="10"/>
  <c r="M4" i="10"/>
  <c r="L5" i="9"/>
  <c r="P25" i="16" l="1"/>
  <c r="V25" i="16"/>
  <c r="M25" i="16"/>
  <c r="D25" i="16"/>
  <c r="M12" i="16"/>
  <c r="G12" i="16"/>
  <c r="S25" i="16"/>
  <c r="G25" i="16"/>
  <c r="L24" i="8"/>
  <c r="L39" i="9"/>
  <c r="M39" i="9" s="1"/>
  <c r="L38" i="9"/>
  <c r="M38" i="9" s="1"/>
  <c r="L37" i="9"/>
  <c r="M37" i="9" s="1"/>
  <c r="L36" i="9"/>
  <c r="M36" i="9" s="1"/>
  <c r="L35" i="9"/>
  <c r="M35" i="9" s="1"/>
  <c r="L34" i="9"/>
  <c r="M34" i="9" s="1"/>
  <c r="L33" i="9"/>
  <c r="M33" i="9" s="1"/>
  <c r="L31" i="9"/>
  <c r="M31" i="9" s="1"/>
  <c r="L30" i="9"/>
  <c r="M30" i="9" s="1"/>
  <c r="L29" i="9"/>
  <c r="M29" i="9" s="1"/>
  <c r="L28" i="9"/>
  <c r="M28" i="9" s="1"/>
  <c r="L27" i="9"/>
  <c r="M27" i="9" s="1"/>
  <c r="L26" i="9"/>
  <c r="M26" i="9" s="1"/>
  <c r="L25" i="9"/>
  <c r="M25" i="9" s="1"/>
  <c r="L24" i="9"/>
  <c r="M24" i="9" s="1"/>
  <c r="L37" i="8"/>
  <c r="M37" i="8" s="1"/>
  <c r="L36" i="8"/>
  <c r="M36" i="8" s="1"/>
  <c r="L35" i="8"/>
  <c r="M35" i="8" s="1"/>
  <c r="L34" i="8"/>
  <c r="M34" i="8" s="1"/>
  <c r="L33" i="8"/>
  <c r="M33" i="8" s="1"/>
  <c r="L32" i="8"/>
  <c r="M32" i="8" s="1"/>
  <c r="L30" i="8"/>
  <c r="M30" i="8" s="1"/>
  <c r="L29" i="8"/>
  <c r="M29" i="8" s="1"/>
  <c r="L28" i="8"/>
  <c r="M28" i="8" s="1"/>
  <c r="L27" i="8"/>
  <c r="M27" i="8" s="1"/>
  <c r="L26" i="8"/>
  <c r="M26" i="8" s="1"/>
  <c r="L25" i="8"/>
  <c r="M25" i="8" s="1"/>
  <c r="M24" i="8"/>
  <c r="L23" i="8"/>
  <c r="M23" i="8" s="1"/>
  <c r="L19" i="9"/>
  <c r="M19" i="9" s="1"/>
  <c r="L18" i="9"/>
  <c r="M18" i="9" s="1"/>
  <c r="L17" i="9"/>
  <c r="M17" i="9" s="1"/>
  <c r="L16" i="9"/>
  <c r="M16" i="9" s="1"/>
  <c r="L15" i="9"/>
  <c r="M15" i="9" s="1"/>
  <c r="L14" i="9"/>
  <c r="M14" i="9" s="1"/>
  <c r="L13" i="9"/>
  <c r="M13" i="9" s="1"/>
  <c r="L11" i="9"/>
  <c r="M11" i="9" s="1"/>
  <c r="L10" i="9"/>
  <c r="M10" i="9" s="1"/>
  <c r="L9" i="9"/>
  <c r="M9" i="9" s="1"/>
  <c r="L8" i="9"/>
  <c r="M8" i="9" s="1"/>
  <c r="L7" i="9"/>
  <c r="M7" i="9" s="1"/>
  <c r="L6" i="9"/>
  <c r="M6" i="9" s="1"/>
  <c r="M5" i="9"/>
  <c r="L4" i="9"/>
  <c r="M4" i="9" s="1"/>
  <c r="L14" i="8"/>
  <c r="M14" i="8" s="1"/>
  <c r="L15" i="8"/>
  <c r="M15" i="8" s="1"/>
  <c r="L16" i="8"/>
  <c r="M16" i="8" s="1"/>
  <c r="L17" i="8"/>
  <c r="M17" i="8" s="1"/>
  <c r="L18" i="8"/>
  <c r="M18" i="8" s="1"/>
  <c r="L13" i="8"/>
  <c r="M13" i="8" s="1"/>
  <c r="L5" i="8"/>
  <c r="M5" i="8" s="1"/>
  <c r="L6" i="8"/>
  <c r="M6" i="8" s="1"/>
  <c r="L7" i="8"/>
  <c r="M7" i="8" s="1"/>
  <c r="L8" i="8"/>
  <c r="M8" i="8" s="1"/>
  <c r="L9" i="8"/>
  <c r="M9" i="8" s="1"/>
  <c r="L10" i="8"/>
  <c r="M10" i="8" s="1"/>
  <c r="L11" i="8"/>
  <c r="M11" i="8" s="1"/>
  <c r="L4" i="8"/>
  <c r="M4" i="8" s="1"/>
  <c r="E9" i="7"/>
  <c r="E8" i="7"/>
  <c r="E7" i="7"/>
  <c r="E6" i="7"/>
  <c r="E5" i="7"/>
  <c r="E4" i="7"/>
  <c r="D10" i="7"/>
  <c r="E2" i="7"/>
  <c r="E9" i="6"/>
  <c r="E8" i="6"/>
  <c r="E7" i="6"/>
  <c r="E6" i="6"/>
  <c r="E5" i="6"/>
  <c r="E4" i="6"/>
  <c r="D10" i="6"/>
  <c r="E2" i="6"/>
  <c r="E9" i="5"/>
  <c r="E8" i="5"/>
  <c r="E7" i="5"/>
  <c r="E6" i="5"/>
  <c r="E5" i="5"/>
  <c r="E4" i="5"/>
  <c r="E3" i="5"/>
  <c r="D10" i="5"/>
  <c r="E2" i="5"/>
  <c r="E10" i="5" s="1"/>
  <c r="D10" i="4"/>
  <c r="D10" i="3"/>
  <c r="E9" i="1"/>
  <c r="E3" i="1"/>
  <c r="E4" i="1"/>
  <c r="E5" i="1"/>
  <c r="E6" i="1"/>
  <c r="E7" i="1"/>
  <c r="E8" i="1"/>
  <c r="C10" i="1" l="1"/>
  <c r="E2" i="1"/>
  <c r="E10" i="1" s="1"/>
  <c r="E2" i="4"/>
  <c r="E4" i="4"/>
  <c r="E5" i="4"/>
  <c r="E6" i="4"/>
  <c r="E7" i="4"/>
  <c r="E8" i="4"/>
  <c r="E9" i="4"/>
  <c r="E2" i="3"/>
  <c r="C10" i="7"/>
  <c r="C10" i="6"/>
  <c r="C10" i="4"/>
  <c r="E3" i="3"/>
  <c r="E4" i="3"/>
  <c r="E5" i="3"/>
  <c r="E6" i="3"/>
  <c r="E7" i="3"/>
  <c r="E8" i="3"/>
  <c r="E9" i="3"/>
  <c r="E3" i="7"/>
  <c r="E10" i="7" s="1"/>
  <c r="E3" i="6"/>
  <c r="E10" i="6" s="1"/>
  <c r="C10" i="5"/>
  <c r="E3" i="4"/>
  <c r="C10" i="3"/>
  <c r="D10" i="1"/>
  <c r="E10" i="3" l="1"/>
  <c r="E10" i="4"/>
  <c r="P12" i="16"/>
</calcChain>
</file>

<file path=xl/sharedStrings.xml><?xml version="1.0" encoding="utf-8"?>
<sst xmlns="http://schemas.openxmlformats.org/spreadsheetml/2006/main" count="477" uniqueCount="51">
  <si>
    <t xml:space="preserve">รวม </t>
  </si>
  <si>
    <t>ค่าเฉลี่ย1</t>
  </si>
  <si>
    <t>ค่าเฉลี่ย2</t>
  </si>
  <si>
    <t>ภาษาไทย</t>
  </si>
  <si>
    <t>คณิตศาสตร์</t>
  </si>
  <si>
    <t>วิทยาศาสตร์</t>
  </si>
  <si>
    <t>สังคมศึกษาฯ</t>
  </si>
  <si>
    <t>สุขศึกษาฯ</t>
  </si>
  <si>
    <t>ศิลปะ</t>
  </si>
  <si>
    <t>การงานอาชีพ</t>
  </si>
  <si>
    <t>ภาษาต่างประเทศ</t>
  </si>
  <si>
    <t>วิชา</t>
  </si>
  <si>
    <t>รวม</t>
  </si>
  <si>
    <t>รวม63</t>
  </si>
  <si>
    <t>กลุ่มสาระการเรียนรู้</t>
  </si>
  <si>
    <t>ชั้นมัธยมศึกษาปีที่ 1 ภาคเรียนที่ 1</t>
  </si>
  <si>
    <t>จำนวนนักเรียนที่ได้ระดับ 3 ขึ้นไป</t>
  </si>
  <si>
    <t>จำนวนนักเรียนที่เข้าสอบ</t>
  </si>
  <si>
    <t>จำนวนนักเรียนที่มีผลการเรียน</t>
  </si>
  <si>
    <t>สังคมศึกษา</t>
  </si>
  <si>
    <t xml:space="preserve">รายวิชาเพิ่มเติม </t>
  </si>
  <si>
    <t>ร้อยละนักเรียนที่ได้ระดับ 3 ขึ้นไป</t>
  </si>
  <si>
    <t>ชั้นมัธยมศึกษาปีที่ 1 ภาคเรียนที่ 2</t>
  </si>
  <si>
    <t>ชั้นมัธยมศึกษาปีที่ 2 ภาคเรียนที่ 1</t>
  </si>
  <si>
    <t>ชั้นมัธยมศึกษาปีที่ 2 ภาคเรียนที่ 2</t>
  </si>
  <si>
    <t>ชั้นมัธยมศึกษาปีที่ 3 ภาคเรียนที่ 1</t>
  </si>
  <si>
    <t>ชั้นมัธยมศึกษาปีที่ 3 ภาคเรียนที่ 2</t>
  </si>
  <si>
    <t>ค่าเฉลี่ยเทอม1</t>
  </si>
  <si>
    <t>ค่าเฉลี่ยเทอม2</t>
  </si>
  <si>
    <t>รวมเฉลี่ย</t>
  </si>
  <si>
    <t>จำนวนนักเรียน</t>
  </si>
  <si>
    <t>ชั้นมัธยมศึกษาปีที่ 4 ภาคเรียนที่ 1</t>
  </si>
  <si>
    <t>ชั้นมัธยมศึกษาปีที่ 4 ภาคเรียนที่ 2</t>
  </si>
  <si>
    <t>ชั้นมัธยมศึกษาปีที่ 5 ภาคเรียนที่ 1</t>
  </si>
  <si>
    <t>ชั้นมัธยมศึกษาปีที่ 5 ภาคเรียนที่ 2</t>
  </si>
  <si>
    <t>ชั้นมัธยมศึกษาปีที่ 6 ภาคเรียนที่ 1</t>
  </si>
  <si>
    <t>ชั้นมัธยมศึกษาปีที่ 6 ภาคเรียนที่ 2</t>
  </si>
  <si>
    <t>ม1</t>
  </si>
  <si>
    <t>ม2</t>
  </si>
  <si>
    <t>ม3</t>
  </si>
  <si>
    <t>ม4</t>
  </si>
  <si>
    <t>ม5</t>
  </si>
  <si>
    <t>ม6</t>
  </si>
  <si>
    <t>เฉลี่ย</t>
  </si>
  <si>
    <t>รายวิชา</t>
  </si>
  <si>
    <t>ม.1</t>
  </si>
  <si>
    <t>ม.2</t>
  </si>
  <si>
    <t>ม.6</t>
  </si>
  <si>
    <t>ม.5</t>
  </si>
  <si>
    <t>ม.4</t>
  </si>
  <si>
    <t>ม.3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</si>
</sst>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1"/>
      <color theme="1"/>
      <name val="Tahoma"/>
      <family val="2"/>
      <scheme val="minor"/>
    </font>
    <font>
      <sz val="12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1AFE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vertical="center" wrapText="1"/>
    </xf>
    <xf numFmtId="2" fontId="0" fillId="0" borderId="2" xfId="0" applyNumberFormat="1" applyBorder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vertical="center" wrapText="1"/>
    </xf>
    <xf numFmtId="2" fontId="0" fillId="2" borderId="2" xfId="0" applyNumberFormat="1" applyFill="1" applyBorder="1"/>
    <xf numFmtId="2" fontId="0" fillId="3" borderId="2" xfId="0" applyNumberFormat="1" applyFill="1" applyBorder="1"/>
    <xf numFmtId="2" fontId="1" fillId="5" borderId="3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vertical="center" wrapText="1"/>
    </xf>
    <xf numFmtId="2" fontId="0" fillId="4" borderId="2" xfId="0" applyNumberFormat="1" applyFill="1" applyBorder="1"/>
    <xf numFmtId="2" fontId="0" fillId="5" borderId="2" xfId="0" applyNumberFormat="1" applyFill="1" applyBorder="1"/>
    <xf numFmtId="0" fontId="3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2" fontId="2" fillId="6" borderId="9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0" fillId="0" borderId="14" xfId="0" applyBorder="1"/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/>
    </xf>
    <xf numFmtId="2" fontId="1" fillId="0" borderId="0" xfId="0" applyNumberFormat="1" applyFont="1"/>
    <xf numFmtId="2" fontId="1" fillId="4" borderId="2" xfId="0" applyNumberFormat="1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5" fillId="9" borderId="15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right" vertical="center" wrapText="1"/>
    </xf>
    <xf numFmtId="0" fontId="5" fillId="9" borderId="9" xfId="0" applyFont="1" applyFill="1" applyBorder="1" applyAlignment="1">
      <alignment horizontal="right" vertical="center" wrapText="1"/>
    </xf>
    <xf numFmtId="0" fontId="5" fillId="10" borderId="9" xfId="0" applyFont="1" applyFill="1" applyBorder="1" applyAlignment="1">
      <alignment horizontal="right" vertical="center" wrapText="1"/>
    </xf>
    <xf numFmtId="0" fontId="5" fillId="9" borderId="7" xfId="0" applyFont="1" applyFill="1" applyBorder="1" applyAlignment="1">
      <alignment horizontal="right" vertical="center" wrapText="1"/>
    </xf>
    <xf numFmtId="2" fontId="0" fillId="14" borderId="2" xfId="0" applyNumberFormat="1" applyFill="1" applyBorder="1"/>
    <xf numFmtId="2" fontId="0" fillId="14" borderId="14" xfId="0" applyNumberFormat="1" applyFill="1" applyBorder="1"/>
    <xf numFmtId="2" fontId="7" fillId="0" borderId="2" xfId="0" applyNumberFormat="1" applyFont="1" applyBorder="1"/>
    <xf numFmtId="0" fontId="7" fillId="7" borderId="2" xfId="0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Fill="1" applyBorder="1" applyAlignment="1">
      <alignment vertical="center" wrapText="1"/>
    </xf>
    <xf numFmtId="2" fontId="7" fillId="0" borderId="0" xfId="0" applyNumberFormat="1" applyFont="1"/>
    <xf numFmtId="2" fontId="1" fillId="6" borderId="9" xfId="0" applyNumberFormat="1" applyFont="1" applyFill="1" applyBorder="1" applyAlignment="1">
      <alignment horizontal="center" vertical="center" wrapText="1"/>
    </xf>
    <xf numFmtId="2" fontId="4" fillId="6" borderId="9" xfId="0" applyNumberFormat="1" applyFont="1" applyFill="1" applyBorder="1" applyAlignment="1">
      <alignment horizontal="center" vertical="center" wrapText="1"/>
    </xf>
    <xf numFmtId="2" fontId="0" fillId="0" borderId="14" xfId="0" applyNumberFormat="1" applyBorder="1"/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2" fontId="2" fillId="6" borderId="8" xfId="0" applyNumberFormat="1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1" fillId="6" borderId="9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1A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5" sqref="H5"/>
    </sheetView>
  </sheetViews>
  <sheetFormatPr defaultRowHeight="21" x14ac:dyDescent="0.35"/>
  <cols>
    <col min="1" max="1" width="25.625" style="36" customWidth="1"/>
    <col min="2" max="2" width="11.625" style="36" customWidth="1"/>
    <col min="3" max="3" width="11.125" style="36" customWidth="1"/>
    <col min="4" max="4" width="11" style="36" customWidth="1"/>
    <col min="5" max="16384" width="9" style="36"/>
  </cols>
  <sheetData>
    <row r="1" spans="1:5" ht="30" customHeight="1" x14ac:dyDescent="0.35">
      <c r="A1" s="39" t="s">
        <v>11</v>
      </c>
      <c r="B1" s="39" t="s">
        <v>30</v>
      </c>
      <c r="C1" s="39" t="s">
        <v>27</v>
      </c>
      <c r="D1" s="39" t="s">
        <v>28</v>
      </c>
      <c r="E1" s="39" t="s">
        <v>29</v>
      </c>
    </row>
    <row r="2" spans="1:5" ht="21.75" thickBot="1" x14ac:dyDescent="0.4">
      <c r="A2" s="6" t="s">
        <v>3</v>
      </c>
      <c r="B2" s="5">
        <v>127</v>
      </c>
      <c r="C2" s="34">
        <v>22.047244094488189</v>
      </c>
      <c r="D2" s="35">
        <v>25.196850393700785</v>
      </c>
      <c r="E2" s="37">
        <f t="shared" ref="E2:E9" si="0">SUM(C2,D2)/2</f>
        <v>23.622047244094489</v>
      </c>
    </row>
    <row r="3" spans="1:5" ht="21.75" thickBot="1" x14ac:dyDescent="0.4">
      <c r="A3" s="6" t="s">
        <v>4</v>
      </c>
      <c r="B3" s="5">
        <v>127</v>
      </c>
      <c r="C3" s="34">
        <v>10.236220472440944</v>
      </c>
      <c r="D3" s="35">
        <v>32.283464566929133</v>
      </c>
      <c r="E3" s="37">
        <f t="shared" si="0"/>
        <v>21.259842519685037</v>
      </c>
    </row>
    <row r="4" spans="1:5" ht="24" customHeight="1" thickBot="1" x14ac:dyDescent="0.4">
      <c r="A4" s="6" t="s">
        <v>5</v>
      </c>
      <c r="B4" s="5">
        <v>127</v>
      </c>
      <c r="C4" s="34">
        <v>29.133858267716533</v>
      </c>
      <c r="D4" s="35">
        <v>27.559055118110237</v>
      </c>
      <c r="E4" s="37">
        <f t="shared" si="0"/>
        <v>28.346456692913385</v>
      </c>
    </row>
    <row r="5" spans="1:5" ht="23.25" customHeight="1" thickBot="1" x14ac:dyDescent="0.4">
      <c r="A5" s="6" t="s">
        <v>6</v>
      </c>
      <c r="B5" s="5">
        <v>127</v>
      </c>
      <c r="C5" s="34">
        <v>64.566929133858267</v>
      </c>
      <c r="D5" s="35">
        <v>65.354330708661408</v>
      </c>
      <c r="E5" s="37">
        <f t="shared" si="0"/>
        <v>64.960629921259837</v>
      </c>
    </row>
    <row r="6" spans="1:5" ht="21.75" thickBot="1" x14ac:dyDescent="0.4">
      <c r="A6" s="6" t="s">
        <v>7</v>
      </c>
      <c r="B6" s="5">
        <v>127</v>
      </c>
      <c r="C6" s="34">
        <v>92.913385826771659</v>
      </c>
      <c r="D6" s="35">
        <v>75.590551181102356</v>
      </c>
      <c r="E6" s="37">
        <f t="shared" si="0"/>
        <v>84.251968503937007</v>
      </c>
    </row>
    <row r="7" spans="1:5" ht="21.75" thickBot="1" x14ac:dyDescent="0.4">
      <c r="A7" s="6" t="s">
        <v>8</v>
      </c>
      <c r="B7" s="5">
        <v>127</v>
      </c>
      <c r="C7" s="34">
        <v>75.590551181102356</v>
      </c>
      <c r="D7" s="35">
        <v>78.740157480314963</v>
      </c>
      <c r="E7" s="37">
        <f t="shared" si="0"/>
        <v>77.165354330708652</v>
      </c>
    </row>
    <row r="8" spans="1:5" ht="15.75" customHeight="1" thickBot="1" x14ac:dyDescent="0.4">
      <c r="A8" s="6" t="s">
        <v>9</v>
      </c>
      <c r="B8" s="5">
        <v>127</v>
      </c>
      <c r="C8" s="34">
        <v>54.330708661417326</v>
      </c>
      <c r="D8" s="35">
        <v>37.00787401574803</v>
      </c>
      <c r="E8" s="37">
        <f t="shared" si="0"/>
        <v>45.669291338582681</v>
      </c>
    </row>
    <row r="9" spans="1:5" ht="22.5" customHeight="1" thickBot="1" x14ac:dyDescent="0.4">
      <c r="A9" s="6" t="s">
        <v>10</v>
      </c>
      <c r="B9" s="5">
        <v>127</v>
      </c>
      <c r="C9" s="34">
        <v>41.732283464566926</v>
      </c>
      <c r="D9" s="35">
        <v>46.45669291338583</v>
      </c>
      <c r="E9" s="37">
        <f t="shared" si="0"/>
        <v>44.094488188976378</v>
      </c>
    </row>
    <row r="10" spans="1:5" x14ac:dyDescent="0.35">
      <c r="A10" s="62" t="s">
        <v>12</v>
      </c>
      <c r="B10" s="63"/>
      <c r="C10" s="33">
        <f>SUM(C2:C9)/8</f>
        <v>48.818897637795274</v>
      </c>
      <c r="D10" s="33">
        <f>SUM(D2:D9)/8</f>
        <v>48.523622047244089</v>
      </c>
      <c r="E10" s="38">
        <f>SUM(E2:E9)/8</f>
        <v>48.671259842519682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1"/>
  <sheetViews>
    <sheetView topLeftCell="A23" workbookViewId="0">
      <selection activeCell="K39" sqref="K39"/>
    </sheetView>
  </sheetViews>
  <sheetFormatPr defaultRowHeight="14.25" x14ac:dyDescent="0.2"/>
  <cols>
    <col min="1" max="1" width="15.375" customWidth="1"/>
    <col min="13" max="13" width="11.375" bestFit="1" customWidth="1"/>
    <col min="14" max="21" width="5.125" customWidth="1"/>
  </cols>
  <sheetData>
    <row r="1" spans="1:21" ht="42.75" hidden="1" customHeight="1" thickBot="1" x14ac:dyDescent="0.25">
      <c r="A1" s="64" t="s">
        <v>14</v>
      </c>
      <c r="B1" s="67" t="s">
        <v>25</v>
      </c>
      <c r="C1" s="68"/>
      <c r="D1" s="68"/>
      <c r="E1" s="68"/>
      <c r="F1" s="68"/>
      <c r="G1" s="68"/>
      <c r="H1" s="68"/>
      <c r="I1" s="68"/>
      <c r="J1" s="69"/>
      <c r="K1" s="88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customHeight="1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66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146</v>
      </c>
      <c r="C4" s="15">
        <v>4</v>
      </c>
      <c r="D4" s="15">
        <v>18</v>
      </c>
      <c r="E4" s="15">
        <v>8</v>
      </c>
      <c r="F4" s="15">
        <v>1</v>
      </c>
      <c r="G4" s="15">
        <v>13</v>
      </c>
      <c r="H4" s="15">
        <v>15</v>
      </c>
      <c r="I4" s="15">
        <v>26</v>
      </c>
      <c r="J4" s="15">
        <v>39</v>
      </c>
      <c r="K4" s="15">
        <f>SUM(C4:J4)</f>
        <v>124</v>
      </c>
      <c r="L4" s="16">
        <f>SUM(H4,I4,J4)</f>
        <v>80</v>
      </c>
      <c r="M4" s="18">
        <f>(L4/B4)*100</f>
        <v>54.794520547945204</v>
      </c>
      <c r="N4" s="28">
        <f>C4/B4*100</f>
        <v>2.7397260273972601</v>
      </c>
      <c r="O4" s="28">
        <f>D4/B4*100</f>
        <v>12.328767123287671</v>
      </c>
      <c r="P4" s="28">
        <f>E4/B4*100</f>
        <v>5.4794520547945202</v>
      </c>
      <c r="Q4" s="28">
        <f>F4/B4*100</f>
        <v>0.68493150684931503</v>
      </c>
      <c r="R4" s="28">
        <f>G4/B4*100</f>
        <v>8.9041095890410951</v>
      </c>
      <c r="S4" s="28">
        <f>H4/B4*100</f>
        <v>10.273972602739725</v>
      </c>
      <c r="T4" s="28">
        <f>I4/B4*100</f>
        <v>17.80821917808219</v>
      </c>
      <c r="U4" s="28">
        <f>J4/B4*100</f>
        <v>26.712328767123289</v>
      </c>
    </row>
    <row r="5" spans="1:21" ht="21.75" thickBot="1" x14ac:dyDescent="0.25">
      <c r="A5" s="2" t="s">
        <v>4</v>
      </c>
      <c r="B5" s="14">
        <v>146</v>
      </c>
      <c r="C5" s="15">
        <v>5</v>
      </c>
      <c r="D5" s="15">
        <v>7</v>
      </c>
      <c r="E5" s="15">
        <v>4</v>
      </c>
      <c r="F5" s="15">
        <v>24</v>
      </c>
      <c r="G5" s="15">
        <v>23</v>
      </c>
      <c r="H5" s="15">
        <v>41</v>
      </c>
      <c r="I5" s="15">
        <v>20</v>
      </c>
      <c r="J5" s="15">
        <v>11</v>
      </c>
      <c r="K5" s="15">
        <f t="shared" ref="K5:K19" si="0">SUM(C5:J5)</f>
        <v>135</v>
      </c>
      <c r="L5" s="16">
        <f>SUM(H5,I5,J5)</f>
        <v>72</v>
      </c>
      <c r="M5" s="18">
        <f t="shared" ref="M5:M19" si="1">(L5/B5)*100</f>
        <v>49.315068493150683</v>
      </c>
      <c r="N5" s="28">
        <f t="shared" ref="N5:N11" si="2">C5/B5*100</f>
        <v>3.4246575342465753</v>
      </c>
      <c r="O5" s="28">
        <f t="shared" ref="O5:O11" si="3">D5/B5*100</f>
        <v>4.7945205479452051</v>
      </c>
      <c r="P5" s="28">
        <f t="shared" ref="P5:P11" si="4">E5/B5*100</f>
        <v>2.7397260273972601</v>
      </c>
      <c r="Q5" s="28">
        <f t="shared" ref="Q5:Q11" si="5">F5/B5*100</f>
        <v>16.43835616438356</v>
      </c>
      <c r="R5" s="28">
        <f t="shared" ref="R5:R11" si="6">G5/B5*100</f>
        <v>15.753424657534246</v>
      </c>
      <c r="S5" s="28">
        <f t="shared" ref="S5:S11" si="7">H5/B5*100</f>
        <v>28.082191780821919</v>
      </c>
      <c r="T5" s="28">
        <f t="shared" ref="T5:T11" si="8">I5/B5*100</f>
        <v>13.698630136986301</v>
      </c>
      <c r="U5" s="28">
        <f t="shared" ref="U5:U11" si="9">J5/B5*100</f>
        <v>7.5342465753424657</v>
      </c>
    </row>
    <row r="6" spans="1:21" ht="18" customHeight="1" thickBot="1" x14ac:dyDescent="0.25">
      <c r="A6" s="17" t="s">
        <v>5</v>
      </c>
      <c r="B6" s="14">
        <v>146</v>
      </c>
      <c r="C6" s="15">
        <v>3</v>
      </c>
      <c r="D6" s="15">
        <v>40</v>
      </c>
      <c r="E6" s="15">
        <v>23</v>
      </c>
      <c r="F6" s="15">
        <v>20</v>
      </c>
      <c r="G6" s="15">
        <v>15</v>
      </c>
      <c r="H6" s="15">
        <v>19</v>
      </c>
      <c r="I6" s="15">
        <v>6</v>
      </c>
      <c r="J6" s="15">
        <v>10</v>
      </c>
      <c r="K6" s="15">
        <f t="shared" si="0"/>
        <v>136</v>
      </c>
      <c r="L6" s="16">
        <f t="shared" ref="L6:L19" si="10">SUM(H6,I6,J6)</f>
        <v>35</v>
      </c>
      <c r="M6" s="18">
        <f t="shared" si="1"/>
        <v>23.972602739726025</v>
      </c>
      <c r="N6" s="28">
        <f t="shared" si="2"/>
        <v>2.054794520547945</v>
      </c>
      <c r="O6" s="28">
        <f t="shared" si="3"/>
        <v>27.397260273972602</v>
      </c>
      <c r="P6" s="28">
        <f t="shared" si="4"/>
        <v>15.753424657534246</v>
      </c>
      <c r="Q6" s="28">
        <f t="shared" si="5"/>
        <v>13.698630136986301</v>
      </c>
      <c r="R6" s="28">
        <f t="shared" si="6"/>
        <v>10.273972602739725</v>
      </c>
      <c r="S6" s="28">
        <f t="shared" si="7"/>
        <v>13.013698630136986</v>
      </c>
      <c r="T6" s="28">
        <f t="shared" si="8"/>
        <v>4.10958904109589</v>
      </c>
      <c r="U6" s="28">
        <f t="shared" si="9"/>
        <v>6.8493150684931505</v>
      </c>
    </row>
    <row r="7" spans="1:21" ht="21.75" thickBot="1" x14ac:dyDescent="0.25">
      <c r="A7" s="4" t="s">
        <v>19</v>
      </c>
      <c r="B7" s="14">
        <v>146</v>
      </c>
      <c r="C7" s="15">
        <v>3</v>
      </c>
      <c r="D7" s="15">
        <v>15</v>
      </c>
      <c r="E7" s="15">
        <v>16</v>
      </c>
      <c r="F7" s="15">
        <v>10</v>
      </c>
      <c r="G7" s="15">
        <v>24</v>
      </c>
      <c r="H7" s="15">
        <v>34</v>
      </c>
      <c r="I7" s="15">
        <v>23</v>
      </c>
      <c r="J7" s="15">
        <v>10</v>
      </c>
      <c r="K7" s="15">
        <f t="shared" si="0"/>
        <v>135</v>
      </c>
      <c r="L7" s="16">
        <f t="shared" si="10"/>
        <v>67</v>
      </c>
      <c r="M7" s="18">
        <f t="shared" si="1"/>
        <v>45.890410958904113</v>
      </c>
      <c r="N7" s="28">
        <f t="shared" si="2"/>
        <v>2.054794520547945</v>
      </c>
      <c r="O7" s="28">
        <f t="shared" si="3"/>
        <v>10.273972602739725</v>
      </c>
      <c r="P7" s="28">
        <f t="shared" si="4"/>
        <v>10.95890410958904</v>
      </c>
      <c r="Q7" s="28">
        <f t="shared" si="5"/>
        <v>6.8493150684931505</v>
      </c>
      <c r="R7" s="28">
        <f t="shared" si="6"/>
        <v>16.43835616438356</v>
      </c>
      <c r="S7" s="28">
        <f t="shared" si="7"/>
        <v>23.287671232876711</v>
      </c>
      <c r="T7" s="28">
        <f t="shared" si="8"/>
        <v>15.753424657534246</v>
      </c>
      <c r="U7" s="28">
        <f t="shared" si="9"/>
        <v>6.8493150684931505</v>
      </c>
    </row>
    <row r="8" spans="1:21" ht="21.75" thickBot="1" x14ac:dyDescent="0.25">
      <c r="A8" s="2" t="s">
        <v>7</v>
      </c>
      <c r="B8" s="14">
        <v>146</v>
      </c>
      <c r="C8" s="15">
        <v>0</v>
      </c>
      <c r="D8" s="15">
        <v>5</v>
      </c>
      <c r="E8" s="15">
        <v>2</v>
      </c>
      <c r="F8" s="15">
        <v>3</v>
      </c>
      <c r="G8" s="15">
        <v>9</v>
      </c>
      <c r="H8" s="15">
        <v>24</v>
      </c>
      <c r="I8" s="15">
        <v>34</v>
      </c>
      <c r="J8" s="15">
        <v>60</v>
      </c>
      <c r="K8" s="15">
        <f t="shared" si="0"/>
        <v>137</v>
      </c>
      <c r="L8" s="16">
        <f t="shared" si="10"/>
        <v>118</v>
      </c>
      <c r="M8" s="18">
        <f t="shared" si="1"/>
        <v>80.821917808219183</v>
      </c>
      <c r="N8" s="28">
        <f t="shared" si="2"/>
        <v>0</v>
      </c>
      <c r="O8" s="28">
        <f t="shared" si="3"/>
        <v>3.4246575342465753</v>
      </c>
      <c r="P8" s="28">
        <f t="shared" si="4"/>
        <v>1.3698630136986301</v>
      </c>
      <c r="Q8" s="28">
        <f t="shared" si="5"/>
        <v>2.054794520547945</v>
      </c>
      <c r="R8" s="28">
        <f t="shared" si="6"/>
        <v>6.1643835616438354</v>
      </c>
      <c r="S8" s="28">
        <f t="shared" si="7"/>
        <v>16.43835616438356</v>
      </c>
      <c r="T8" s="28">
        <f t="shared" si="8"/>
        <v>23.287671232876711</v>
      </c>
      <c r="U8" s="28">
        <f t="shared" si="9"/>
        <v>41.095890410958901</v>
      </c>
    </row>
    <row r="9" spans="1:21" ht="21.75" thickBot="1" x14ac:dyDescent="0.25">
      <c r="A9" s="2" t="s">
        <v>8</v>
      </c>
      <c r="B9" s="14">
        <v>146</v>
      </c>
      <c r="C9" s="15">
        <v>6</v>
      </c>
      <c r="D9" s="15">
        <v>0</v>
      </c>
      <c r="E9" s="15">
        <v>1</v>
      </c>
      <c r="F9" s="15">
        <v>15</v>
      </c>
      <c r="G9" s="15">
        <v>15</v>
      </c>
      <c r="H9" s="15">
        <v>13</v>
      </c>
      <c r="I9" s="15">
        <v>23</v>
      </c>
      <c r="J9" s="15">
        <v>60</v>
      </c>
      <c r="K9" s="15">
        <f t="shared" si="0"/>
        <v>133</v>
      </c>
      <c r="L9" s="16">
        <f t="shared" si="10"/>
        <v>96</v>
      </c>
      <c r="M9" s="18">
        <f t="shared" si="1"/>
        <v>65.753424657534239</v>
      </c>
      <c r="N9" s="28">
        <f t="shared" si="2"/>
        <v>4.10958904109589</v>
      </c>
      <c r="O9" s="28">
        <f t="shared" si="3"/>
        <v>0</v>
      </c>
      <c r="P9" s="28">
        <f t="shared" si="4"/>
        <v>0.68493150684931503</v>
      </c>
      <c r="Q9" s="28">
        <f t="shared" si="5"/>
        <v>10.273972602739725</v>
      </c>
      <c r="R9" s="28">
        <f t="shared" si="6"/>
        <v>10.273972602739725</v>
      </c>
      <c r="S9" s="28">
        <f t="shared" si="7"/>
        <v>8.9041095890410951</v>
      </c>
      <c r="T9" s="28">
        <f t="shared" si="8"/>
        <v>15.753424657534246</v>
      </c>
      <c r="U9" s="28">
        <f t="shared" si="9"/>
        <v>41.095890410958901</v>
      </c>
    </row>
    <row r="10" spans="1:21" ht="18.75" customHeight="1" thickBot="1" x14ac:dyDescent="0.25">
      <c r="A10" s="2" t="s">
        <v>9</v>
      </c>
      <c r="B10" s="14">
        <v>146</v>
      </c>
      <c r="C10" s="15">
        <v>0</v>
      </c>
      <c r="D10" s="15">
        <v>2</v>
      </c>
      <c r="E10" s="15">
        <v>1</v>
      </c>
      <c r="F10" s="15">
        <v>3</v>
      </c>
      <c r="G10" s="15">
        <v>13</v>
      </c>
      <c r="H10" s="15">
        <v>34</v>
      </c>
      <c r="I10" s="15">
        <v>23</v>
      </c>
      <c r="J10" s="15">
        <v>56</v>
      </c>
      <c r="K10" s="15">
        <f t="shared" si="0"/>
        <v>132</v>
      </c>
      <c r="L10" s="16">
        <f t="shared" si="10"/>
        <v>113</v>
      </c>
      <c r="M10" s="18">
        <f t="shared" si="1"/>
        <v>77.397260273972606</v>
      </c>
      <c r="N10" s="28">
        <f t="shared" si="2"/>
        <v>0</v>
      </c>
      <c r="O10" s="28">
        <f t="shared" si="3"/>
        <v>1.3698630136986301</v>
      </c>
      <c r="P10" s="28">
        <f t="shared" si="4"/>
        <v>0.68493150684931503</v>
      </c>
      <c r="Q10" s="28">
        <f t="shared" si="5"/>
        <v>2.054794520547945</v>
      </c>
      <c r="R10" s="28">
        <f t="shared" si="6"/>
        <v>8.9041095890410951</v>
      </c>
      <c r="S10" s="28">
        <f t="shared" si="7"/>
        <v>23.287671232876711</v>
      </c>
      <c r="T10" s="28">
        <f t="shared" si="8"/>
        <v>15.753424657534246</v>
      </c>
      <c r="U10" s="28">
        <f t="shared" si="9"/>
        <v>38.356164383561641</v>
      </c>
    </row>
    <row r="11" spans="1:21" ht="19.5" customHeight="1" thickBot="1" x14ac:dyDescent="0.25">
      <c r="A11" s="2" t="s">
        <v>10</v>
      </c>
      <c r="B11" s="14">
        <v>146</v>
      </c>
      <c r="C11" s="15">
        <v>3</v>
      </c>
      <c r="D11" s="15">
        <v>27</v>
      </c>
      <c r="E11" s="15">
        <v>27</v>
      </c>
      <c r="F11" s="15">
        <v>25</v>
      </c>
      <c r="G11" s="15">
        <v>21</v>
      </c>
      <c r="H11" s="15">
        <v>17</v>
      </c>
      <c r="I11" s="15">
        <v>10</v>
      </c>
      <c r="J11" s="15">
        <v>2</v>
      </c>
      <c r="K11" s="15">
        <f t="shared" si="0"/>
        <v>132</v>
      </c>
      <c r="L11" s="16">
        <f t="shared" si="10"/>
        <v>29</v>
      </c>
      <c r="M11" s="18">
        <f t="shared" si="1"/>
        <v>19.863013698630137</v>
      </c>
      <c r="N11" s="28">
        <f t="shared" si="2"/>
        <v>2.054794520547945</v>
      </c>
      <c r="O11" s="28">
        <f t="shared" si="3"/>
        <v>18.493150684931507</v>
      </c>
      <c r="P11" s="28">
        <f t="shared" si="4"/>
        <v>18.493150684931507</v>
      </c>
      <c r="Q11" s="28">
        <f t="shared" si="5"/>
        <v>17.123287671232877</v>
      </c>
      <c r="R11" s="28">
        <f t="shared" si="6"/>
        <v>14.383561643835616</v>
      </c>
      <c r="S11" s="28">
        <f t="shared" si="7"/>
        <v>11.643835616438356</v>
      </c>
      <c r="T11" s="28">
        <f t="shared" si="8"/>
        <v>6.8493150684931505</v>
      </c>
      <c r="U11" s="28">
        <f t="shared" si="9"/>
        <v>1.3698630136986301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35</v>
      </c>
      <c r="C13" s="15">
        <v>0</v>
      </c>
      <c r="D13" s="15">
        <v>0</v>
      </c>
      <c r="E13" s="15">
        <v>2</v>
      </c>
      <c r="F13" s="15">
        <v>5</v>
      </c>
      <c r="G13" s="15">
        <v>8</v>
      </c>
      <c r="H13" s="15">
        <v>5</v>
      </c>
      <c r="I13" s="15">
        <v>4</v>
      </c>
      <c r="J13" s="15">
        <v>10</v>
      </c>
      <c r="K13" s="15">
        <f t="shared" si="0"/>
        <v>34</v>
      </c>
      <c r="L13" s="16">
        <f t="shared" si="10"/>
        <v>19</v>
      </c>
      <c r="M13" s="18">
        <f t="shared" si="1"/>
        <v>54.285714285714285</v>
      </c>
    </row>
    <row r="14" spans="1:21" ht="21.75" thickBot="1" x14ac:dyDescent="0.25">
      <c r="A14" s="2" t="s">
        <v>4</v>
      </c>
      <c r="B14" s="14">
        <v>38</v>
      </c>
      <c r="C14" s="15">
        <v>0</v>
      </c>
      <c r="D14" s="15">
        <v>1</v>
      </c>
      <c r="E14" s="15">
        <v>7</v>
      </c>
      <c r="F14" s="15">
        <v>2</v>
      </c>
      <c r="G14" s="15">
        <v>6</v>
      </c>
      <c r="H14" s="15">
        <v>4</v>
      </c>
      <c r="I14" s="15">
        <v>7</v>
      </c>
      <c r="J14" s="15">
        <v>8</v>
      </c>
      <c r="K14" s="15">
        <f t="shared" si="0"/>
        <v>35</v>
      </c>
      <c r="L14" s="16">
        <f t="shared" si="10"/>
        <v>19</v>
      </c>
      <c r="M14" s="18">
        <f t="shared" si="1"/>
        <v>50</v>
      </c>
    </row>
    <row r="15" spans="1:21" ht="21.75" thickBot="1" x14ac:dyDescent="0.25">
      <c r="A15" s="2" t="s">
        <v>5</v>
      </c>
      <c r="B15" s="14">
        <v>146</v>
      </c>
      <c r="C15" s="15">
        <v>0</v>
      </c>
      <c r="D15" s="15">
        <v>3</v>
      </c>
      <c r="E15" s="15">
        <v>2</v>
      </c>
      <c r="F15" s="15">
        <v>2</v>
      </c>
      <c r="G15" s="15">
        <v>48</v>
      </c>
      <c r="H15" s="15">
        <v>27</v>
      </c>
      <c r="I15" s="15">
        <v>27</v>
      </c>
      <c r="J15" s="15">
        <v>24</v>
      </c>
      <c r="K15" s="15">
        <f t="shared" si="0"/>
        <v>133</v>
      </c>
      <c r="L15" s="16">
        <f t="shared" si="10"/>
        <v>78</v>
      </c>
      <c r="M15" s="18">
        <f t="shared" si="1"/>
        <v>53.424657534246577</v>
      </c>
    </row>
    <row r="16" spans="1:21" ht="21.75" thickBot="1" x14ac:dyDescent="0.25">
      <c r="A16" s="2" t="s">
        <v>19</v>
      </c>
      <c r="B16" s="14">
        <v>146</v>
      </c>
      <c r="C16" s="15">
        <v>9</v>
      </c>
      <c r="D16" s="15">
        <v>42</v>
      </c>
      <c r="E16" s="15">
        <v>22</v>
      </c>
      <c r="F16" s="15">
        <v>16</v>
      </c>
      <c r="G16" s="15">
        <v>17</v>
      </c>
      <c r="H16" s="15">
        <v>21</v>
      </c>
      <c r="I16" s="15">
        <v>7</v>
      </c>
      <c r="J16" s="15">
        <v>5</v>
      </c>
      <c r="K16" s="15">
        <f t="shared" si="0"/>
        <v>139</v>
      </c>
      <c r="L16" s="16">
        <f t="shared" si="10"/>
        <v>33</v>
      </c>
      <c r="M16" s="18">
        <f t="shared" si="1"/>
        <v>22.602739726027394</v>
      </c>
    </row>
    <row r="17" spans="1:26" ht="21.75" thickBot="1" x14ac:dyDescent="0.25">
      <c r="A17" s="2" t="s">
        <v>10</v>
      </c>
      <c r="B17" s="14">
        <v>35</v>
      </c>
      <c r="C17" s="15">
        <v>0</v>
      </c>
      <c r="D17" s="15">
        <v>0</v>
      </c>
      <c r="E17" s="15">
        <v>1</v>
      </c>
      <c r="F17" s="15">
        <v>4</v>
      </c>
      <c r="G17" s="15">
        <v>12</v>
      </c>
      <c r="H17" s="15">
        <v>9</v>
      </c>
      <c r="I17" s="15">
        <v>5</v>
      </c>
      <c r="J17" s="15">
        <v>3</v>
      </c>
      <c r="K17" s="15">
        <f t="shared" si="0"/>
        <v>34</v>
      </c>
      <c r="L17" s="16">
        <f t="shared" si="10"/>
        <v>17</v>
      </c>
      <c r="M17" s="18">
        <f t="shared" si="1"/>
        <v>48.571428571428569</v>
      </c>
    </row>
    <row r="18" spans="1:26" ht="21.75" thickBot="1" x14ac:dyDescent="0.25">
      <c r="A18" s="2" t="s">
        <v>8</v>
      </c>
      <c r="B18" s="14">
        <v>35</v>
      </c>
      <c r="C18" s="15">
        <v>0</v>
      </c>
      <c r="D18" s="15">
        <v>0</v>
      </c>
      <c r="E18" s="15">
        <v>0</v>
      </c>
      <c r="F18" s="15">
        <v>2</v>
      </c>
      <c r="G18" s="15">
        <v>0</v>
      </c>
      <c r="H18" s="15">
        <v>3</v>
      </c>
      <c r="I18" s="15">
        <v>0</v>
      </c>
      <c r="J18" s="15">
        <v>25</v>
      </c>
      <c r="K18" s="15">
        <f t="shared" si="0"/>
        <v>30</v>
      </c>
      <c r="L18" s="16">
        <f t="shared" si="10"/>
        <v>28</v>
      </c>
      <c r="M18" s="18">
        <f t="shared" si="1"/>
        <v>80</v>
      </c>
    </row>
    <row r="19" spans="1:26" ht="21.75" thickBot="1" x14ac:dyDescent="0.25">
      <c r="A19" s="2" t="s">
        <v>7</v>
      </c>
      <c r="B19" s="14">
        <v>38</v>
      </c>
      <c r="C19" s="15">
        <v>0</v>
      </c>
      <c r="D19" s="15">
        <v>0</v>
      </c>
      <c r="E19" s="15">
        <v>0</v>
      </c>
      <c r="F19" s="15">
        <v>2</v>
      </c>
      <c r="G19" s="15">
        <v>1</v>
      </c>
      <c r="H19" s="15">
        <v>3</v>
      </c>
      <c r="I19" s="15">
        <v>13</v>
      </c>
      <c r="J19" s="15">
        <v>14</v>
      </c>
      <c r="K19" s="15">
        <f t="shared" si="0"/>
        <v>33</v>
      </c>
      <c r="L19" s="16">
        <f t="shared" si="10"/>
        <v>30</v>
      </c>
      <c r="M19" s="18">
        <f t="shared" si="1"/>
        <v>78.94736842105263</v>
      </c>
    </row>
    <row r="20" spans="1:26" ht="15" thickBot="1" x14ac:dyDescent="0.25"/>
    <row r="21" spans="1:26" ht="21.75" customHeight="1" thickBot="1" x14ac:dyDescent="0.25">
      <c r="A21" s="74" t="s">
        <v>14</v>
      </c>
      <c r="B21" s="71" t="s">
        <v>26</v>
      </c>
      <c r="C21" s="72"/>
      <c r="D21" s="72"/>
      <c r="E21" s="72"/>
      <c r="F21" s="72"/>
      <c r="G21" s="72"/>
      <c r="H21" s="72"/>
      <c r="I21" s="72"/>
      <c r="J21" s="77"/>
      <c r="K21" s="90"/>
      <c r="L21" s="74" t="s">
        <v>16</v>
      </c>
      <c r="M21" s="74" t="s">
        <v>21</v>
      </c>
    </row>
    <row r="22" spans="1:26" ht="21.75" thickBot="1" x14ac:dyDescent="0.25">
      <c r="A22" s="75"/>
      <c r="B22" s="74" t="s">
        <v>17</v>
      </c>
      <c r="C22" s="71" t="s">
        <v>18</v>
      </c>
      <c r="D22" s="72"/>
      <c r="E22" s="72"/>
      <c r="F22" s="72"/>
      <c r="G22" s="72"/>
      <c r="H22" s="72"/>
      <c r="I22" s="72"/>
      <c r="J22" s="77"/>
      <c r="K22" s="91"/>
      <c r="L22" s="75"/>
      <c r="M22" s="75"/>
    </row>
    <row r="23" spans="1:26" ht="19.5" customHeight="1" thickBot="1" x14ac:dyDescent="0.25">
      <c r="A23" s="76"/>
      <c r="B23" s="76"/>
      <c r="C23" s="19">
        <v>0</v>
      </c>
      <c r="D23" s="19">
        <v>1</v>
      </c>
      <c r="E23" s="19">
        <v>1.5</v>
      </c>
      <c r="F23" s="19">
        <v>2</v>
      </c>
      <c r="G23" s="19">
        <v>2.5</v>
      </c>
      <c r="H23" s="19">
        <v>3</v>
      </c>
      <c r="I23" s="19">
        <v>3.5</v>
      </c>
      <c r="J23" s="19">
        <v>4</v>
      </c>
      <c r="K23" s="19"/>
      <c r="L23" s="76"/>
      <c r="M23" s="76"/>
      <c r="N23" s="32">
        <v>0</v>
      </c>
      <c r="O23" s="32">
        <v>1</v>
      </c>
      <c r="P23" s="32">
        <v>1.5</v>
      </c>
      <c r="Q23" s="32">
        <v>2</v>
      </c>
      <c r="R23" s="32">
        <v>2.5</v>
      </c>
      <c r="S23" s="31">
        <v>3</v>
      </c>
      <c r="T23" s="31">
        <v>3.5</v>
      </c>
      <c r="U23" s="31">
        <v>4</v>
      </c>
    </row>
    <row r="24" spans="1:26" ht="21.75" thickBot="1" x14ac:dyDescent="0.25">
      <c r="A24" s="20" t="s">
        <v>3</v>
      </c>
      <c r="B24" s="21">
        <v>146</v>
      </c>
      <c r="C24" s="22">
        <v>0</v>
      </c>
      <c r="D24" s="22">
        <v>34</v>
      </c>
      <c r="E24" s="22">
        <v>14</v>
      </c>
      <c r="F24" s="22">
        <v>15</v>
      </c>
      <c r="G24" s="22">
        <v>21</v>
      </c>
      <c r="H24" s="22">
        <v>12</v>
      </c>
      <c r="I24" s="22">
        <v>10</v>
      </c>
      <c r="J24" s="22">
        <v>29</v>
      </c>
      <c r="K24" s="15">
        <f t="shared" ref="K24:K39" si="11">SUM(C24:J24)</f>
        <v>135</v>
      </c>
      <c r="L24" s="23">
        <f>SUM(H24,I24,J24)</f>
        <v>51</v>
      </c>
      <c r="M24" s="24">
        <f>(L24/B24)*100</f>
        <v>34.93150684931507</v>
      </c>
      <c r="N24" s="28">
        <f>C24/B24*100</f>
        <v>0</v>
      </c>
      <c r="O24" s="28">
        <f>D24/B24*100</f>
        <v>23.287671232876711</v>
      </c>
      <c r="P24" s="28">
        <f>E24/B24*100</f>
        <v>9.5890410958904102</v>
      </c>
      <c r="Q24" s="28">
        <f>F24/B24*100</f>
        <v>10.273972602739725</v>
      </c>
      <c r="R24" s="28">
        <f>G24/B24*100</f>
        <v>14.383561643835616</v>
      </c>
      <c r="S24" s="28">
        <f>H24/B24*100</f>
        <v>8.2191780821917799</v>
      </c>
      <c r="T24" s="28">
        <f>I24/B24*100</f>
        <v>6.8493150684931505</v>
      </c>
      <c r="U24" s="28">
        <f>J24/B24*100</f>
        <v>19.863013698630137</v>
      </c>
    </row>
    <row r="25" spans="1:26" ht="21.75" thickBot="1" x14ac:dyDescent="0.25">
      <c r="A25" s="20" t="s">
        <v>4</v>
      </c>
      <c r="B25" s="21">
        <v>146</v>
      </c>
      <c r="C25" s="22">
        <v>0</v>
      </c>
      <c r="D25" s="22">
        <v>15</v>
      </c>
      <c r="E25" s="22">
        <v>13</v>
      </c>
      <c r="F25" s="22">
        <v>21</v>
      </c>
      <c r="G25" s="22">
        <v>20</v>
      </c>
      <c r="H25" s="22">
        <v>11</v>
      </c>
      <c r="I25" s="22">
        <v>34</v>
      </c>
      <c r="J25" s="22">
        <v>19</v>
      </c>
      <c r="K25" s="15">
        <f t="shared" si="11"/>
        <v>133</v>
      </c>
      <c r="L25" s="23">
        <f t="shared" ref="L25:L31" si="12">SUM(H25,I25,J25)</f>
        <v>64</v>
      </c>
      <c r="M25" s="24">
        <f t="shared" ref="M25:M31" si="13">(L25/B25)*100</f>
        <v>43.835616438356162</v>
      </c>
      <c r="N25" s="28">
        <f t="shared" ref="N25:N31" si="14">C25/B25*100</f>
        <v>0</v>
      </c>
      <c r="O25" s="28">
        <f t="shared" ref="O25:O31" si="15">D25/B25*100</f>
        <v>10.273972602739725</v>
      </c>
      <c r="P25" s="28">
        <f t="shared" ref="P25:P31" si="16">E25/B25*100</f>
        <v>8.9041095890410951</v>
      </c>
      <c r="Q25" s="28">
        <f t="shared" ref="Q25:Q31" si="17">F25/B25*100</f>
        <v>14.383561643835616</v>
      </c>
      <c r="R25" s="28">
        <f t="shared" ref="R25:R31" si="18">G25/B25*100</f>
        <v>13.698630136986301</v>
      </c>
      <c r="S25" s="28">
        <f t="shared" ref="S25:S31" si="19">H25/B25*100</f>
        <v>7.5342465753424657</v>
      </c>
      <c r="T25" s="28">
        <f t="shared" ref="T25:T31" si="20">I25/B25*100</f>
        <v>23.287671232876711</v>
      </c>
      <c r="U25" s="28">
        <f t="shared" ref="U25:U31" si="21">J25/B25*100</f>
        <v>13.013698630136986</v>
      </c>
    </row>
    <row r="26" spans="1:26" ht="21.75" thickBot="1" x14ac:dyDescent="0.25">
      <c r="A26" s="25" t="s">
        <v>5</v>
      </c>
      <c r="B26" s="21">
        <v>146</v>
      </c>
      <c r="C26" s="22">
        <v>0</v>
      </c>
      <c r="D26" s="22">
        <v>18</v>
      </c>
      <c r="E26" s="22">
        <v>14</v>
      </c>
      <c r="F26" s="22">
        <v>10</v>
      </c>
      <c r="G26" s="22">
        <v>21</v>
      </c>
      <c r="H26" s="22">
        <v>32</v>
      </c>
      <c r="I26" s="22">
        <v>17</v>
      </c>
      <c r="J26" s="22">
        <v>23</v>
      </c>
      <c r="K26" s="15">
        <f t="shared" si="11"/>
        <v>135</v>
      </c>
      <c r="L26" s="23">
        <f t="shared" si="12"/>
        <v>72</v>
      </c>
      <c r="M26" s="24">
        <f t="shared" si="13"/>
        <v>49.315068493150683</v>
      </c>
      <c r="N26" s="28">
        <f t="shared" si="14"/>
        <v>0</v>
      </c>
      <c r="O26" s="28">
        <f t="shared" si="15"/>
        <v>12.328767123287671</v>
      </c>
      <c r="P26" s="28">
        <f t="shared" si="16"/>
        <v>9.5890410958904102</v>
      </c>
      <c r="Q26" s="28">
        <f t="shared" si="17"/>
        <v>6.8493150684931505</v>
      </c>
      <c r="R26" s="28">
        <f t="shared" si="18"/>
        <v>14.383561643835616</v>
      </c>
      <c r="S26" s="28">
        <f t="shared" si="19"/>
        <v>21.917808219178081</v>
      </c>
      <c r="T26" s="28">
        <f t="shared" si="20"/>
        <v>11.643835616438356</v>
      </c>
      <c r="U26" s="28">
        <f t="shared" si="21"/>
        <v>15.753424657534246</v>
      </c>
    </row>
    <row r="27" spans="1:26" ht="21.75" thickBot="1" x14ac:dyDescent="0.25">
      <c r="A27" s="26" t="s">
        <v>19</v>
      </c>
      <c r="B27" s="21">
        <v>146</v>
      </c>
      <c r="C27" s="22">
        <v>6</v>
      </c>
      <c r="D27" s="22">
        <v>20</v>
      </c>
      <c r="E27" s="22">
        <v>5</v>
      </c>
      <c r="F27" s="22">
        <v>24</v>
      </c>
      <c r="G27" s="22">
        <v>19</v>
      </c>
      <c r="H27" s="22">
        <v>19</v>
      </c>
      <c r="I27" s="22">
        <v>16</v>
      </c>
      <c r="J27" s="22">
        <v>26</v>
      </c>
      <c r="K27" s="15">
        <f t="shared" si="11"/>
        <v>135</v>
      </c>
      <c r="L27" s="23">
        <f t="shared" si="12"/>
        <v>61</v>
      </c>
      <c r="M27" s="24">
        <f t="shared" si="13"/>
        <v>41.780821917808218</v>
      </c>
      <c r="N27" s="28">
        <f t="shared" si="14"/>
        <v>4.10958904109589</v>
      </c>
      <c r="O27" s="28">
        <f t="shared" si="15"/>
        <v>13.698630136986301</v>
      </c>
      <c r="P27" s="28">
        <f t="shared" si="16"/>
        <v>3.4246575342465753</v>
      </c>
      <c r="Q27" s="28">
        <f t="shared" si="17"/>
        <v>16.43835616438356</v>
      </c>
      <c r="R27" s="28">
        <f t="shared" si="18"/>
        <v>13.013698630136986</v>
      </c>
      <c r="S27" s="28">
        <f t="shared" si="19"/>
        <v>13.013698630136986</v>
      </c>
      <c r="T27" s="28">
        <f t="shared" si="20"/>
        <v>10.95890410958904</v>
      </c>
      <c r="U27" s="28">
        <f t="shared" si="21"/>
        <v>17.80821917808219</v>
      </c>
    </row>
    <row r="28" spans="1:26" ht="21.75" thickBot="1" x14ac:dyDescent="0.25">
      <c r="A28" s="20" t="s">
        <v>7</v>
      </c>
      <c r="B28" s="21">
        <v>146</v>
      </c>
      <c r="C28" s="22">
        <v>0</v>
      </c>
      <c r="D28" s="22">
        <v>1</v>
      </c>
      <c r="E28" s="22">
        <v>4</v>
      </c>
      <c r="F28" s="22">
        <v>7</v>
      </c>
      <c r="G28" s="22">
        <v>14</v>
      </c>
      <c r="H28" s="22">
        <v>9</v>
      </c>
      <c r="I28" s="22">
        <v>11</v>
      </c>
      <c r="J28" s="22">
        <v>86</v>
      </c>
      <c r="K28" s="15">
        <f t="shared" si="11"/>
        <v>132</v>
      </c>
      <c r="L28" s="23">
        <f t="shared" si="12"/>
        <v>106</v>
      </c>
      <c r="M28" s="24">
        <f t="shared" si="13"/>
        <v>72.602739726027394</v>
      </c>
      <c r="N28" s="28">
        <f t="shared" si="14"/>
        <v>0</v>
      </c>
      <c r="O28" s="28">
        <f t="shared" si="15"/>
        <v>0.68493150684931503</v>
      </c>
      <c r="P28" s="28">
        <f t="shared" si="16"/>
        <v>2.7397260273972601</v>
      </c>
      <c r="Q28" s="28">
        <f t="shared" si="17"/>
        <v>4.7945205479452051</v>
      </c>
      <c r="R28" s="28">
        <f t="shared" si="18"/>
        <v>9.5890410958904102</v>
      </c>
      <c r="S28" s="28">
        <f t="shared" si="19"/>
        <v>6.1643835616438354</v>
      </c>
      <c r="T28" s="28">
        <f t="shared" si="20"/>
        <v>7.5342465753424657</v>
      </c>
      <c r="U28" s="28">
        <f t="shared" si="21"/>
        <v>58.904109589041099</v>
      </c>
    </row>
    <row r="29" spans="1:26" ht="21.75" thickBot="1" x14ac:dyDescent="0.25">
      <c r="A29" s="20" t="s">
        <v>8</v>
      </c>
      <c r="B29" s="21">
        <v>146</v>
      </c>
      <c r="C29" s="22">
        <v>1</v>
      </c>
      <c r="D29" s="22">
        <v>11</v>
      </c>
      <c r="E29" s="22">
        <v>14</v>
      </c>
      <c r="F29" s="22">
        <v>12</v>
      </c>
      <c r="G29" s="22">
        <v>10</v>
      </c>
      <c r="H29" s="22">
        <v>21</v>
      </c>
      <c r="I29" s="22">
        <v>19</v>
      </c>
      <c r="J29" s="22">
        <v>42</v>
      </c>
      <c r="K29" s="15">
        <f t="shared" si="11"/>
        <v>130</v>
      </c>
      <c r="L29" s="23">
        <f t="shared" si="12"/>
        <v>82</v>
      </c>
      <c r="M29" s="24">
        <f t="shared" si="13"/>
        <v>56.164383561643838</v>
      </c>
      <c r="N29" s="28">
        <f t="shared" si="14"/>
        <v>0.68493150684931503</v>
      </c>
      <c r="O29" s="28">
        <f t="shared" si="15"/>
        <v>7.5342465753424657</v>
      </c>
      <c r="P29" s="28">
        <f t="shared" si="16"/>
        <v>9.5890410958904102</v>
      </c>
      <c r="Q29" s="28">
        <f t="shared" si="17"/>
        <v>8.2191780821917799</v>
      </c>
      <c r="R29" s="28">
        <f t="shared" si="18"/>
        <v>6.8493150684931505</v>
      </c>
      <c r="S29" s="28">
        <f t="shared" si="19"/>
        <v>14.383561643835616</v>
      </c>
      <c r="T29" s="28">
        <f t="shared" si="20"/>
        <v>13.013698630136986</v>
      </c>
      <c r="U29" s="28">
        <f t="shared" si="21"/>
        <v>28.767123287671232</v>
      </c>
    </row>
    <row r="30" spans="1:26" ht="21.75" thickBot="1" x14ac:dyDescent="0.25">
      <c r="A30" s="20" t="s">
        <v>9</v>
      </c>
      <c r="B30" s="95">
        <v>146</v>
      </c>
      <c r="C30" s="96">
        <v>2</v>
      </c>
      <c r="D30" s="96">
        <v>0</v>
      </c>
      <c r="E30" s="96">
        <v>0</v>
      </c>
      <c r="F30" s="96">
        <v>5</v>
      </c>
      <c r="G30" s="96">
        <v>23</v>
      </c>
      <c r="H30" s="96">
        <v>41</v>
      </c>
      <c r="I30" s="96">
        <v>24</v>
      </c>
      <c r="J30" s="96">
        <v>40</v>
      </c>
      <c r="K30" s="15">
        <f t="shared" si="11"/>
        <v>135</v>
      </c>
      <c r="L30" s="24">
        <f t="shared" si="12"/>
        <v>105</v>
      </c>
      <c r="M30" s="24">
        <f t="shared" si="13"/>
        <v>71.917808219178085</v>
      </c>
      <c r="N30" s="3">
        <f t="shared" si="14"/>
        <v>1.3698630136986301</v>
      </c>
      <c r="O30" s="28">
        <f t="shared" si="15"/>
        <v>0</v>
      </c>
      <c r="P30" s="28">
        <f t="shared" si="16"/>
        <v>0</v>
      </c>
      <c r="Q30" s="28">
        <f t="shared" si="17"/>
        <v>3.4246575342465753</v>
      </c>
      <c r="R30" s="28">
        <f t="shared" si="18"/>
        <v>15.753424657534246</v>
      </c>
      <c r="S30" s="28">
        <f t="shared" si="19"/>
        <v>28.082191780821919</v>
      </c>
      <c r="T30" s="28">
        <f t="shared" si="20"/>
        <v>16.43835616438356</v>
      </c>
      <c r="U30" s="28">
        <f t="shared" si="21"/>
        <v>27.397260273972602</v>
      </c>
      <c r="V30" s="1"/>
      <c r="W30" s="1"/>
      <c r="X30" s="1"/>
      <c r="Y30" s="1"/>
      <c r="Z30" s="1"/>
    </row>
    <row r="31" spans="1:26" ht="21.75" thickBot="1" x14ac:dyDescent="0.25">
      <c r="A31" s="20" t="s">
        <v>10</v>
      </c>
      <c r="B31" s="95">
        <v>146</v>
      </c>
      <c r="C31" s="96">
        <v>3</v>
      </c>
      <c r="D31" s="96">
        <v>39</v>
      </c>
      <c r="E31" s="96">
        <v>21</v>
      </c>
      <c r="F31" s="96">
        <v>29</v>
      </c>
      <c r="G31" s="96">
        <v>17</v>
      </c>
      <c r="H31" s="96">
        <v>13</v>
      </c>
      <c r="I31" s="96">
        <v>5</v>
      </c>
      <c r="J31" s="96">
        <v>2</v>
      </c>
      <c r="K31" s="15">
        <f t="shared" si="11"/>
        <v>129</v>
      </c>
      <c r="L31" s="24">
        <f t="shared" si="12"/>
        <v>20</v>
      </c>
      <c r="M31" s="24">
        <f t="shared" si="13"/>
        <v>13.698630136986301</v>
      </c>
      <c r="N31" s="58">
        <f t="shared" si="14"/>
        <v>2.054794520547945</v>
      </c>
      <c r="O31" s="28">
        <f t="shared" si="15"/>
        <v>26.712328767123289</v>
      </c>
      <c r="P31" s="28">
        <f t="shared" si="16"/>
        <v>14.383561643835616</v>
      </c>
      <c r="Q31" s="28">
        <f t="shared" si="17"/>
        <v>19.863013698630137</v>
      </c>
      <c r="R31" s="28">
        <f t="shared" si="18"/>
        <v>11.643835616438356</v>
      </c>
      <c r="S31" s="28">
        <f t="shared" si="19"/>
        <v>8.9041095890410951</v>
      </c>
      <c r="T31" s="28">
        <f t="shared" si="20"/>
        <v>3.4246575342465753</v>
      </c>
      <c r="U31" s="28">
        <f t="shared" si="21"/>
        <v>1.3698630136986301</v>
      </c>
      <c r="V31" s="1"/>
      <c r="W31" s="1"/>
      <c r="X31" s="1"/>
      <c r="Y31" s="1"/>
      <c r="Z31" s="1"/>
    </row>
    <row r="32" spans="1:26" ht="21.75" thickBot="1" x14ac:dyDescent="0.3">
      <c r="A32" s="71" t="s">
        <v>20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  <c r="N32" s="1"/>
      <c r="O32" s="1"/>
      <c r="P32" s="1"/>
      <c r="Q32" s="1"/>
      <c r="R32" s="1"/>
      <c r="S32" s="1"/>
      <c r="T32" s="1"/>
      <c r="U32" s="55"/>
      <c r="V32" s="1"/>
      <c r="W32" s="1"/>
      <c r="X32" s="1"/>
      <c r="Y32" s="1"/>
      <c r="Z32" s="1"/>
    </row>
    <row r="33" spans="1:26" ht="21.75" thickBot="1" x14ac:dyDescent="0.3">
      <c r="A33" s="20" t="s">
        <v>3</v>
      </c>
      <c r="B33" s="56">
        <v>35</v>
      </c>
      <c r="C33" s="57">
        <v>0</v>
      </c>
      <c r="D33" s="57">
        <v>0</v>
      </c>
      <c r="E33" s="57">
        <v>1</v>
      </c>
      <c r="F33" s="57">
        <v>3</v>
      </c>
      <c r="G33" s="57">
        <v>4</v>
      </c>
      <c r="H33" s="57">
        <v>8</v>
      </c>
      <c r="I33" s="57">
        <v>7</v>
      </c>
      <c r="J33" s="57">
        <v>11</v>
      </c>
      <c r="K33" s="15">
        <f t="shared" si="11"/>
        <v>34</v>
      </c>
      <c r="L33" s="24">
        <f t="shared" ref="L33:L39" si="22">SUM(H33,I33,J33)</f>
        <v>26</v>
      </c>
      <c r="M33" s="24">
        <f t="shared" ref="M33:M39" si="23">(L33/B33)*100</f>
        <v>74.285714285714292</v>
      </c>
      <c r="N33" s="1"/>
      <c r="O33" s="1"/>
      <c r="P33" s="1"/>
      <c r="Q33" s="1"/>
      <c r="R33" s="1"/>
      <c r="S33" s="1"/>
      <c r="T33" s="1"/>
      <c r="U33" s="55"/>
      <c r="V33" s="1"/>
      <c r="W33" s="1"/>
      <c r="X33" s="1"/>
      <c r="Y33" s="1"/>
      <c r="Z33" s="1"/>
    </row>
    <row r="34" spans="1:26" ht="21.75" thickBot="1" x14ac:dyDescent="0.3">
      <c r="A34" s="20" t="s">
        <v>4</v>
      </c>
      <c r="B34" s="56">
        <v>37</v>
      </c>
      <c r="C34" s="57">
        <v>0</v>
      </c>
      <c r="D34" s="57">
        <v>0</v>
      </c>
      <c r="E34" s="57">
        <v>7</v>
      </c>
      <c r="F34" s="57">
        <v>8</v>
      </c>
      <c r="G34" s="57">
        <v>13</v>
      </c>
      <c r="H34" s="57">
        <v>1</v>
      </c>
      <c r="I34" s="57">
        <v>0</v>
      </c>
      <c r="J34" s="57">
        <v>6</v>
      </c>
      <c r="K34" s="15">
        <f t="shared" si="11"/>
        <v>35</v>
      </c>
      <c r="L34" s="24">
        <f t="shared" si="22"/>
        <v>7</v>
      </c>
      <c r="M34" s="24">
        <f t="shared" si="23"/>
        <v>18.918918918918919</v>
      </c>
      <c r="N34" s="1"/>
      <c r="O34" s="1"/>
      <c r="P34" s="1"/>
      <c r="Q34" s="1"/>
      <c r="R34" s="1"/>
      <c r="S34" s="1"/>
      <c r="T34" s="1"/>
      <c r="U34" s="55"/>
      <c r="V34" s="1"/>
      <c r="W34" s="1"/>
      <c r="X34" s="1"/>
      <c r="Y34" s="1"/>
      <c r="Z34" s="1"/>
    </row>
    <row r="35" spans="1:26" ht="21.75" thickBot="1" x14ac:dyDescent="0.3">
      <c r="A35" s="20" t="s">
        <v>5</v>
      </c>
      <c r="B35" s="56">
        <v>146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22</v>
      </c>
      <c r="I35" s="57">
        <v>76</v>
      </c>
      <c r="J35" s="57">
        <v>34</v>
      </c>
      <c r="K35" s="15">
        <f t="shared" si="11"/>
        <v>132</v>
      </c>
      <c r="L35" s="24">
        <f t="shared" si="22"/>
        <v>132</v>
      </c>
      <c r="M35" s="24">
        <f t="shared" si="23"/>
        <v>90.410958904109577</v>
      </c>
      <c r="N35" s="1"/>
      <c r="O35" s="1"/>
      <c r="P35" s="1"/>
      <c r="Q35" s="1"/>
      <c r="R35" s="1"/>
      <c r="S35" s="1"/>
      <c r="T35" s="1"/>
      <c r="U35" s="55"/>
      <c r="V35" s="1"/>
      <c r="W35" s="1"/>
      <c r="X35" s="1"/>
      <c r="Y35" s="1"/>
      <c r="Z35" s="1"/>
    </row>
    <row r="36" spans="1:26" ht="21.75" thickBot="1" x14ac:dyDescent="0.3">
      <c r="A36" s="20" t="s">
        <v>19</v>
      </c>
      <c r="B36" s="56">
        <v>146</v>
      </c>
      <c r="C36" s="57">
        <v>6</v>
      </c>
      <c r="D36" s="57">
        <v>32</v>
      </c>
      <c r="E36" s="57">
        <v>14</v>
      </c>
      <c r="F36" s="57">
        <v>16</v>
      </c>
      <c r="G36" s="57">
        <v>21</v>
      </c>
      <c r="H36" s="57">
        <v>22</v>
      </c>
      <c r="I36" s="57">
        <v>14</v>
      </c>
      <c r="J36" s="57">
        <v>11</v>
      </c>
      <c r="K36" s="15">
        <f t="shared" si="11"/>
        <v>136</v>
      </c>
      <c r="L36" s="24">
        <f t="shared" si="22"/>
        <v>47</v>
      </c>
      <c r="M36" s="24">
        <f t="shared" si="23"/>
        <v>32.19178082191781</v>
      </c>
      <c r="N36" s="1"/>
      <c r="O36" s="1"/>
      <c r="P36" s="1"/>
      <c r="Q36" s="1"/>
      <c r="R36" s="1"/>
      <c r="S36" s="1"/>
      <c r="T36" s="1"/>
      <c r="U36" s="55"/>
      <c r="V36" s="1"/>
      <c r="W36" s="1"/>
      <c r="X36" s="1"/>
      <c r="Y36" s="1"/>
      <c r="Z36" s="1"/>
    </row>
    <row r="37" spans="1:26" ht="21.75" thickBot="1" x14ac:dyDescent="0.3">
      <c r="A37" s="20" t="s">
        <v>10</v>
      </c>
      <c r="B37" s="56">
        <v>35</v>
      </c>
      <c r="C37" s="57">
        <v>0</v>
      </c>
      <c r="D37" s="57">
        <v>0</v>
      </c>
      <c r="E37" s="57">
        <v>3</v>
      </c>
      <c r="F37" s="57">
        <v>1</v>
      </c>
      <c r="G37" s="57">
        <v>6</v>
      </c>
      <c r="H37" s="57">
        <v>3</v>
      </c>
      <c r="I37" s="57">
        <v>6</v>
      </c>
      <c r="J37" s="57">
        <v>15</v>
      </c>
      <c r="K37" s="15">
        <f t="shared" si="11"/>
        <v>34</v>
      </c>
      <c r="L37" s="24">
        <f t="shared" si="22"/>
        <v>24</v>
      </c>
      <c r="M37" s="24">
        <f t="shared" si="23"/>
        <v>68.571428571428569</v>
      </c>
      <c r="N37" s="1"/>
      <c r="O37" s="1"/>
      <c r="P37" s="1"/>
      <c r="Q37" s="1"/>
      <c r="R37" s="1"/>
      <c r="S37" s="1"/>
      <c r="T37" s="1"/>
      <c r="U37" s="55"/>
      <c r="V37" s="1"/>
      <c r="W37" s="1"/>
      <c r="X37" s="1"/>
      <c r="Y37" s="1"/>
      <c r="Z37" s="1"/>
    </row>
    <row r="38" spans="1:26" ht="21.75" thickBot="1" x14ac:dyDescent="0.25">
      <c r="A38" s="20" t="s">
        <v>8</v>
      </c>
      <c r="B38" s="56">
        <v>32</v>
      </c>
      <c r="C38" s="57">
        <v>2</v>
      </c>
      <c r="D38" s="57">
        <v>0</v>
      </c>
      <c r="E38" s="57">
        <v>0</v>
      </c>
      <c r="F38" s="57">
        <v>0</v>
      </c>
      <c r="G38" s="57">
        <v>0</v>
      </c>
      <c r="H38" s="57">
        <v>3</v>
      </c>
      <c r="I38" s="57">
        <v>0</v>
      </c>
      <c r="J38" s="57">
        <v>27</v>
      </c>
      <c r="K38" s="15">
        <f t="shared" si="11"/>
        <v>32</v>
      </c>
      <c r="L38" s="24">
        <f t="shared" si="22"/>
        <v>30</v>
      </c>
      <c r="M38" s="24">
        <f t="shared" si="23"/>
        <v>93.75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thickBot="1" x14ac:dyDescent="0.25">
      <c r="A39" s="20" t="s">
        <v>7</v>
      </c>
      <c r="B39" s="21">
        <v>35</v>
      </c>
      <c r="C39" s="22">
        <v>0</v>
      </c>
      <c r="D39" s="22">
        <v>1</v>
      </c>
      <c r="E39" s="22">
        <v>0</v>
      </c>
      <c r="F39" s="22">
        <v>2</v>
      </c>
      <c r="G39" s="22">
        <v>2</v>
      </c>
      <c r="H39" s="22">
        <v>5</v>
      </c>
      <c r="I39" s="22">
        <v>13</v>
      </c>
      <c r="J39" s="22">
        <v>11</v>
      </c>
      <c r="K39" s="15">
        <f t="shared" si="11"/>
        <v>34</v>
      </c>
      <c r="L39" s="23">
        <f t="shared" si="22"/>
        <v>29</v>
      </c>
      <c r="M39" s="24">
        <f t="shared" si="23"/>
        <v>82.857142857142861</v>
      </c>
    </row>
    <row r="43" spans="1:26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</sheetData>
  <mergeCells count="14">
    <mergeCell ref="A1:A3"/>
    <mergeCell ref="B1:J1"/>
    <mergeCell ref="L1:L3"/>
    <mergeCell ref="M1:M3"/>
    <mergeCell ref="B2:B3"/>
    <mergeCell ref="C2:J2"/>
    <mergeCell ref="A32:M32"/>
    <mergeCell ref="A12:M12"/>
    <mergeCell ref="A21:A23"/>
    <mergeCell ref="B21:J21"/>
    <mergeCell ref="L21:L23"/>
    <mergeCell ref="M21:M23"/>
    <mergeCell ref="B22:B23"/>
    <mergeCell ref="C22:J22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9"/>
  <sheetViews>
    <sheetView topLeftCell="A22" workbookViewId="0">
      <selection activeCell="L15" sqref="L15:M15"/>
    </sheetView>
  </sheetViews>
  <sheetFormatPr defaultRowHeight="14.25" x14ac:dyDescent="0.2"/>
  <cols>
    <col min="1" max="1" width="15.375" customWidth="1"/>
    <col min="13" max="13" width="11.375" bestFit="1" customWidth="1"/>
    <col min="14" max="21" width="5.125" customWidth="1"/>
  </cols>
  <sheetData>
    <row r="1" spans="1:21" ht="42.75" customHeight="1" thickBot="1" x14ac:dyDescent="0.25">
      <c r="A1" s="64" t="s">
        <v>14</v>
      </c>
      <c r="B1" s="67" t="s">
        <v>31</v>
      </c>
      <c r="C1" s="68"/>
      <c r="D1" s="68"/>
      <c r="E1" s="68"/>
      <c r="F1" s="68"/>
      <c r="G1" s="68"/>
      <c r="H1" s="68"/>
      <c r="I1" s="68"/>
      <c r="J1" s="69"/>
      <c r="K1" s="88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66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96</v>
      </c>
      <c r="C4" s="15">
        <v>6</v>
      </c>
      <c r="D4" s="15">
        <v>6</v>
      </c>
      <c r="E4" s="15">
        <v>11</v>
      </c>
      <c r="F4" s="15">
        <v>24</v>
      </c>
      <c r="G4" s="15">
        <v>13</v>
      </c>
      <c r="H4" s="15">
        <v>20</v>
      </c>
      <c r="I4" s="15">
        <v>10</v>
      </c>
      <c r="J4" s="15">
        <v>1</v>
      </c>
      <c r="K4" s="15">
        <f>SUM(C4:J4)</f>
        <v>91</v>
      </c>
      <c r="L4" s="16">
        <f>SUM(H4,I4,J4)</f>
        <v>31</v>
      </c>
      <c r="M4" s="18">
        <f>(L4/B4)*100</f>
        <v>32.291666666666671</v>
      </c>
      <c r="N4" s="28">
        <f>C4/B4*100</f>
        <v>6.25</v>
      </c>
      <c r="O4" s="28">
        <f>D4/B4*100</f>
        <v>6.25</v>
      </c>
      <c r="P4" s="28">
        <f>E4/B4*100</f>
        <v>11.458333333333332</v>
      </c>
      <c r="Q4" s="28">
        <f>F4/B4*100</f>
        <v>25</v>
      </c>
      <c r="R4" s="28">
        <f>G4/B4*100</f>
        <v>13.541666666666666</v>
      </c>
      <c r="S4" s="28">
        <f>H4/B4*100</f>
        <v>20.833333333333336</v>
      </c>
      <c r="T4" s="28">
        <f>I4/B4*100</f>
        <v>10.416666666666668</v>
      </c>
      <c r="U4" s="28">
        <f>J4/B4*100</f>
        <v>1.0416666666666665</v>
      </c>
    </row>
    <row r="5" spans="1:21" ht="21.75" thickBot="1" x14ac:dyDescent="0.25">
      <c r="A5" s="2" t="s">
        <v>4</v>
      </c>
      <c r="B5" s="14">
        <v>96</v>
      </c>
      <c r="C5" s="15">
        <v>5</v>
      </c>
      <c r="D5" s="15">
        <v>4</v>
      </c>
      <c r="E5" s="15">
        <v>10</v>
      </c>
      <c r="F5" s="15">
        <v>17</v>
      </c>
      <c r="G5" s="15">
        <v>15</v>
      </c>
      <c r="H5" s="15">
        <v>13</v>
      </c>
      <c r="I5" s="15">
        <v>10</v>
      </c>
      <c r="J5" s="15">
        <v>17</v>
      </c>
      <c r="K5" s="15">
        <f t="shared" ref="K5:K11" si="0">SUM(C5:J5)</f>
        <v>91</v>
      </c>
      <c r="L5" s="16">
        <f>SUM(H5,I5,J5)</f>
        <v>40</v>
      </c>
      <c r="M5" s="18">
        <f t="shared" ref="M5:M19" si="1">(L5/B5)*100</f>
        <v>41.666666666666671</v>
      </c>
      <c r="N5" s="28">
        <f t="shared" ref="N5:N11" si="2">C5/B5*100</f>
        <v>5.2083333333333339</v>
      </c>
      <c r="O5" s="28">
        <f t="shared" ref="O5:O11" si="3">D5/B5*100</f>
        <v>4.1666666666666661</v>
      </c>
      <c r="P5" s="28">
        <f t="shared" ref="P5:P11" si="4">E5/B5*100</f>
        <v>10.416666666666668</v>
      </c>
      <c r="Q5" s="28">
        <f t="shared" ref="Q5:Q11" si="5">F5/B5*100</f>
        <v>17.708333333333336</v>
      </c>
      <c r="R5" s="28">
        <f t="shared" ref="R5:R11" si="6">G5/B5*100</f>
        <v>15.625</v>
      </c>
      <c r="S5" s="28">
        <f t="shared" ref="S5:S11" si="7">H5/B5*100</f>
        <v>13.541666666666666</v>
      </c>
      <c r="T5" s="28">
        <f t="shared" ref="T5:T11" si="8">I5/B5*100</f>
        <v>10.416666666666668</v>
      </c>
      <c r="U5" s="28">
        <f t="shared" ref="U5:U11" si="9">J5/B5*100</f>
        <v>17.708333333333336</v>
      </c>
    </row>
    <row r="6" spans="1:21" ht="18" customHeight="1" thickBot="1" x14ac:dyDescent="0.25">
      <c r="A6" s="17" t="s">
        <v>5</v>
      </c>
      <c r="B6" s="14">
        <v>96</v>
      </c>
      <c r="C6" s="15">
        <v>1</v>
      </c>
      <c r="D6" s="15">
        <v>13</v>
      </c>
      <c r="E6" s="15">
        <v>15</v>
      </c>
      <c r="F6" s="15">
        <v>18</v>
      </c>
      <c r="G6" s="15">
        <v>10</v>
      </c>
      <c r="H6" s="15">
        <v>13</v>
      </c>
      <c r="I6" s="15">
        <v>9</v>
      </c>
      <c r="J6" s="15">
        <v>8</v>
      </c>
      <c r="K6" s="15">
        <f t="shared" si="0"/>
        <v>87</v>
      </c>
      <c r="L6" s="16">
        <f t="shared" ref="L6:L19" si="10">SUM(H6,I6,J6)</f>
        <v>30</v>
      </c>
      <c r="M6" s="18">
        <f t="shared" si="1"/>
        <v>31.25</v>
      </c>
      <c r="N6" s="28">
        <f t="shared" si="2"/>
        <v>1.0416666666666665</v>
      </c>
      <c r="O6" s="28">
        <f t="shared" si="3"/>
        <v>13.541666666666666</v>
      </c>
      <c r="P6" s="28">
        <f t="shared" si="4"/>
        <v>15.625</v>
      </c>
      <c r="Q6" s="28">
        <f t="shared" si="5"/>
        <v>18.75</v>
      </c>
      <c r="R6" s="28">
        <f t="shared" si="6"/>
        <v>10.416666666666668</v>
      </c>
      <c r="S6" s="28">
        <f t="shared" si="7"/>
        <v>13.541666666666666</v>
      </c>
      <c r="T6" s="28">
        <f t="shared" si="8"/>
        <v>9.375</v>
      </c>
      <c r="U6" s="28">
        <f t="shared" si="9"/>
        <v>8.3333333333333321</v>
      </c>
    </row>
    <row r="7" spans="1:21" ht="21.75" thickBot="1" x14ac:dyDescent="0.25">
      <c r="A7" s="4" t="s">
        <v>19</v>
      </c>
      <c r="B7" s="14">
        <v>96</v>
      </c>
      <c r="C7" s="15">
        <v>1</v>
      </c>
      <c r="D7" s="15">
        <v>1</v>
      </c>
      <c r="E7" s="15">
        <v>3</v>
      </c>
      <c r="F7" s="15">
        <v>1</v>
      </c>
      <c r="G7" s="15">
        <v>9</v>
      </c>
      <c r="H7" s="15">
        <v>16</v>
      </c>
      <c r="I7" s="15">
        <v>25</v>
      </c>
      <c r="J7" s="15">
        <v>31</v>
      </c>
      <c r="K7" s="15">
        <f t="shared" si="0"/>
        <v>87</v>
      </c>
      <c r="L7" s="16">
        <f t="shared" si="10"/>
        <v>72</v>
      </c>
      <c r="M7" s="18">
        <f t="shared" si="1"/>
        <v>75</v>
      </c>
      <c r="N7" s="28">
        <f t="shared" si="2"/>
        <v>1.0416666666666665</v>
      </c>
      <c r="O7" s="28">
        <f t="shared" si="3"/>
        <v>1.0416666666666665</v>
      </c>
      <c r="P7" s="28">
        <f t="shared" si="4"/>
        <v>3.125</v>
      </c>
      <c r="Q7" s="28">
        <f t="shared" si="5"/>
        <v>1.0416666666666665</v>
      </c>
      <c r="R7" s="28">
        <f t="shared" si="6"/>
        <v>9.375</v>
      </c>
      <c r="S7" s="28">
        <f t="shared" si="7"/>
        <v>16.666666666666664</v>
      </c>
      <c r="T7" s="28">
        <f t="shared" si="8"/>
        <v>26.041666666666668</v>
      </c>
      <c r="U7" s="28">
        <f t="shared" si="9"/>
        <v>32.291666666666671</v>
      </c>
    </row>
    <row r="8" spans="1:21" ht="21.75" thickBot="1" x14ac:dyDescent="0.25">
      <c r="A8" s="2" t="s">
        <v>7</v>
      </c>
      <c r="B8" s="14">
        <v>96</v>
      </c>
      <c r="C8" s="15">
        <v>5</v>
      </c>
      <c r="D8" s="15">
        <v>2</v>
      </c>
      <c r="E8" s="15">
        <v>2</v>
      </c>
      <c r="F8" s="15">
        <v>2</v>
      </c>
      <c r="G8" s="15">
        <v>7</v>
      </c>
      <c r="H8" s="15">
        <v>12</v>
      </c>
      <c r="I8" s="15">
        <v>14</v>
      </c>
      <c r="J8" s="15">
        <v>47</v>
      </c>
      <c r="K8" s="15">
        <f t="shared" si="0"/>
        <v>91</v>
      </c>
      <c r="L8" s="16">
        <f t="shared" si="10"/>
        <v>73</v>
      </c>
      <c r="M8" s="18">
        <f t="shared" si="1"/>
        <v>76.041666666666657</v>
      </c>
      <c r="N8" s="28">
        <f t="shared" si="2"/>
        <v>5.2083333333333339</v>
      </c>
      <c r="O8" s="28">
        <f t="shared" si="3"/>
        <v>2.083333333333333</v>
      </c>
      <c r="P8" s="28">
        <f t="shared" si="4"/>
        <v>2.083333333333333</v>
      </c>
      <c r="Q8" s="28">
        <f t="shared" si="5"/>
        <v>2.083333333333333</v>
      </c>
      <c r="R8" s="28">
        <f t="shared" si="6"/>
        <v>7.291666666666667</v>
      </c>
      <c r="S8" s="28">
        <f t="shared" si="7"/>
        <v>12.5</v>
      </c>
      <c r="T8" s="28">
        <f t="shared" si="8"/>
        <v>14.583333333333334</v>
      </c>
      <c r="U8" s="28">
        <f t="shared" si="9"/>
        <v>48.958333333333329</v>
      </c>
    </row>
    <row r="9" spans="1:21" ht="21.75" thickBot="1" x14ac:dyDescent="0.25">
      <c r="A9" s="2" t="s">
        <v>8</v>
      </c>
      <c r="B9" s="14">
        <v>96</v>
      </c>
      <c r="C9" s="15">
        <v>1</v>
      </c>
      <c r="D9" s="15">
        <v>3</v>
      </c>
      <c r="E9" s="15">
        <v>3</v>
      </c>
      <c r="F9" s="15">
        <v>3</v>
      </c>
      <c r="G9" s="15">
        <v>10</v>
      </c>
      <c r="H9" s="15">
        <v>20</v>
      </c>
      <c r="I9" s="15">
        <v>17</v>
      </c>
      <c r="J9" s="15">
        <v>29</v>
      </c>
      <c r="K9" s="15">
        <f t="shared" si="0"/>
        <v>86</v>
      </c>
      <c r="L9" s="16">
        <f t="shared" si="10"/>
        <v>66</v>
      </c>
      <c r="M9" s="18">
        <f t="shared" si="1"/>
        <v>68.75</v>
      </c>
      <c r="N9" s="28">
        <f t="shared" si="2"/>
        <v>1.0416666666666665</v>
      </c>
      <c r="O9" s="28">
        <f t="shared" si="3"/>
        <v>3.125</v>
      </c>
      <c r="P9" s="28">
        <f t="shared" si="4"/>
        <v>3.125</v>
      </c>
      <c r="Q9" s="28">
        <f t="shared" si="5"/>
        <v>3.125</v>
      </c>
      <c r="R9" s="28">
        <f t="shared" si="6"/>
        <v>10.416666666666668</v>
      </c>
      <c r="S9" s="28">
        <f t="shared" si="7"/>
        <v>20.833333333333336</v>
      </c>
      <c r="T9" s="28">
        <f t="shared" si="8"/>
        <v>17.708333333333336</v>
      </c>
      <c r="U9" s="28">
        <f t="shared" si="9"/>
        <v>30.208333333333332</v>
      </c>
    </row>
    <row r="10" spans="1:21" ht="18.75" customHeight="1" thickBot="1" x14ac:dyDescent="0.25">
      <c r="A10" s="2" t="s">
        <v>9</v>
      </c>
      <c r="B10" s="14">
        <v>96</v>
      </c>
      <c r="C10" s="15">
        <v>4</v>
      </c>
      <c r="D10" s="15">
        <v>1</v>
      </c>
      <c r="E10" s="15">
        <v>3</v>
      </c>
      <c r="F10" s="15">
        <v>2</v>
      </c>
      <c r="G10" s="15">
        <v>9</v>
      </c>
      <c r="H10" s="15">
        <v>16</v>
      </c>
      <c r="I10" s="15">
        <v>5</v>
      </c>
      <c r="J10" s="15">
        <v>29</v>
      </c>
      <c r="K10" s="15">
        <f t="shared" si="0"/>
        <v>69</v>
      </c>
      <c r="L10" s="16">
        <f t="shared" si="10"/>
        <v>50</v>
      </c>
      <c r="M10" s="18">
        <f t="shared" si="1"/>
        <v>52.083333333333336</v>
      </c>
      <c r="N10" s="28">
        <f t="shared" si="2"/>
        <v>4.1666666666666661</v>
      </c>
      <c r="O10" s="28">
        <f t="shared" si="3"/>
        <v>1.0416666666666665</v>
      </c>
      <c r="P10" s="28">
        <f t="shared" si="4"/>
        <v>3.125</v>
      </c>
      <c r="Q10" s="28">
        <f t="shared" si="5"/>
        <v>2.083333333333333</v>
      </c>
      <c r="R10" s="28">
        <f t="shared" si="6"/>
        <v>9.375</v>
      </c>
      <c r="S10" s="28">
        <f t="shared" si="7"/>
        <v>16.666666666666664</v>
      </c>
      <c r="T10" s="28">
        <f t="shared" si="8"/>
        <v>5.2083333333333339</v>
      </c>
      <c r="U10" s="28">
        <f t="shared" si="9"/>
        <v>30.208333333333332</v>
      </c>
    </row>
    <row r="11" spans="1:21" ht="19.5" customHeight="1" thickBot="1" x14ac:dyDescent="0.25">
      <c r="A11" s="2" t="s">
        <v>10</v>
      </c>
      <c r="B11" s="14">
        <v>96</v>
      </c>
      <c r="C11" s="15">
        <v>5</v>
      </c>
      <c r="D11" s="15">
        <v>6</v>
      </c>
      <c r="E11" s="15">
        <v>18</v>
      </c>
      <c r="F11" s="15">
        <v>28</v>
      </c>
      <c r="G11" s="15">
        <v>24</v>
      </c>
      <c r="H11" s="15">
        <v>3</v>
      </c>
      <c r="I11" s="15">
        <v>2</v>
      </c>
      <c r="J11" s="15">
        <v>1</v>
      </c>
      <c r="K11" s="15">
        <f t="shared" si="0"/>
        <v>87</v>
      </c>
      <c r="L11" s="16">
        <f t="shared" si="10"/>
        <v>6</v>
      </c>
      <c r="M11" s="18">
        <f t="shared" si="1"/>
        <v>6.25</v>
      </c>
      <c r="N11" s="28">
        <f t="shared" si="2"/>
        <v>5.2083333333333339</v>
      </c>
      <c r="O11" s="28">
        <f t="shared" si="3"/>
        <v>6.25</v>
      </c>
      <c r="P11" s="28">
        <f t="shared" si="4"/>
        <v>18.75</v>
      </c>
      <c r="Q11" s="28">
        <f t="shared" si="5"/>
        <v>29.166666666666668</v>
      </c>
      <c r="R11" s="28">
        <f t="shared" si="6"/>
        <v>25</v>
      </c>
      <c r="S11" s="28">
        <f t="shared" si="7"/>
        <v>3.125</v>
      </c>
      <c r="T11" s="28">
        <f t="shared" si="8"/>
        <v>2.083333333333333</v>
      </c>
      <c r="U11" s="28">
        <f t="shared" si="9"/>
        <v>1.0416666666666665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96</v>
      </c>
      <c r="C13" s="15"/>
      <c r="D13" s="15"/>
      <c r="E13" s="15"/>
      <c r="F13" s="15"/>
      <c r="G13" s="15"/>
      <c r="H13" s="15"/>
      <c r="I13" s="15"/>
      <c r="J13" s="15"/>
      <c r="K13" s="15"/>
      <c r="L13" s="16">
        <f t="shared" si="10"/>
        <v>0</v>
      </c>
      <c r="M13" s="18">
        <f t="shared" si="1"/>
        <v>0</v>
      </c>
    </row>
    <row r="14" spans="1:21" ht="21.75" thickBot="1" x14ac:dyDescent="0.25">
      <c r="A14" s="2" t="s">
        <v>4</v>
      </c>
      <c r="B14" s="14">
        <v>38</v>
      </c>
      <c r="C14" s="15">
        <v>1</v>
      </c>
      <c r="D14" s="15">
        <v>4</v>
      </c>
      <c r="E14" s="15">
        <v>3</v>
      </c>
      <c r="F14" s="15">
        <v>3</v>
      </c>
      <c r="G14" s="15">
        <v>3</v>
      </c>
      <c r="H14" s="15">
        <v>7</v>
      </c>
      <c r="I14" s="15">
        <v>2</v>
      </c>
      <c r="J14" s="15">
        <v>14</v>
      </c>
      <c r="K14" s="15">
        <f t="shared" ref="K14:K17" si="11">SUM(C14:J14)</f>
        <v>37</v>
      </c>
      <c r="L14" s="16">
        <f t="shared" si="10"/>
        <v>23</v>
      </c>
      <c r="M14" s="18">
        <f t="shared" si="1"/>
        <v>60.526315789473685</v>
      </c>
    </row>
    <row r="15" spans="1:21" ht="21.75" thickBot="1" x14ac:dyDescent="0.25">
      <c r="A15" s="2" t="s">
        <v>5</v>
      </c>
      <c r="B15" s="14">
        <v>56</v>
      </c>
      <c r="C15" s="15">
        <v>1</v>
      </c>
      <c r="D15" s="15">
        <v>1</v>
      </c>
      <c r="E15" s="15">
        <v>1</v>
      </c>
      <c r="F15" s="15">
        <v>9</v>
      </c>
      <c r="G15" s="15">
        <v>6</v>
      </c>
      <c r="H15" s="15">
        <v>13</v>
      </c>
      <c r="I15" s="15">
        <v>20</v>
      </c>
      <c r="J15" s="15">
        <v>0</v>
      </c>
      <c r="K15" s="15">
        <f t="shared" si="11"/>
        <v>51</v>
      </c>
      <c r="L15" s="16">
        <f t="shared" si="10"/>
        <v>33</v>
      </c>
      <c r="M15" s="18">
        <f t="shared" si="1"/>
        <v>58.928571428571431</v>
      </c>
    </row>
    <row r="16" spans="1:21" ht="21.75" thickBot="1" x14ac:dyDescent="0.25">
      <c r="A16" s="2" t="s">
        <v>19</v>
      </c>
      <c r="B16" s="14">
        <v>96</v>
      </c>
      <c r="C16" s="15">
        <v>0</v>
      </c>
      <c r="D16" s="15">
        <v>3</v>
      </c>
      <c r="E16" s="15">
        <v>4</v>
      </c>
      <c r="F16" s="15">
        <v>8</v>
      </c>
      <c r="G16" s="15">
        <v>11</v>
      </c>
      <c r="H16" s="15">
        <v>18</v>
      </c>
      <c r="I16" s="15">
        <v>29</v>
      </c>
      <c r="J16" s="15">
        <v>14</v>
      </c>
      <c r="K16" s="15">
        <f t="shared" si="11"/>
        <v>87</v>
      </c>
      <c r="L16" s="16">
        <f t="shared" si="10"/>
        <v>61</v>
      </c>
      <c r="M16" s="18">
        <f t="shared" si="1"/>
        <v>63.541666666666664</v>
      </c>
    </row>
    <row r="17" spans="1:21" ht="21.75" thickBot="1" x14ac:dyDescent="0.25">
      <c r="A17" s="2" t="s">
        <v>10</v>
      </c>
      <c r="B17" s="14">
        <v>96</v>
      </c>
      <c r="C17" s="15">
        <v>0</v>
      </c>
      <c r="D17" s="15">
        <v>7</v>
      </c>
      <c r="E17" s="15">
        <v>0</v>
      </c>
      <c r="F17" s="15">
        <v>5</v>
      </c>
      <c r="G17" s="15">
        <v>6</v>
      </c>
      <c r="H17" s="15">
        <v>17</v>
      </c>
      <c r="I17" s="15">
        <v>13</v>
      </c>
      <c r="J17" s="15">
        <v>37</v>
      </c>
      <c r="K17" s="15">
        <f t="shared" si="11"/>
        <v>85</v>
      </c>
      <c r="L17" s="16">
        <f t="shared" si="10"/>
        <v>67</v>
      </c>
      <c r="M17" s="18">
        <f t="shared" si="1"/>
        <v>69.791666666666657</v>
      </c>
    </row>
    <row r="18" spans="1:21" ht="21.75" thickBot="1" x14ac:dyDescent="0.25">
      <c r="A18" s="2" t="s">
        <v>8</v>
      </c>
      <c r="B18" s="14">
        <v>96</v>
      </c>
      <c r="C18" s="15"/>
      <c r="D18" s="15"/>
      <c r="E18" s="15"/>
      <c r="F18" s="15"/>
      <c r="G18" s="15"/>
      <c r="H18" s="15"/>
      <c r="I18" s="15"/>
      <c r="J18" s="15"/>
      <c r="K18" s="15"/>
      <c r="L18" s="16">
        <f t="shared" si="10"/>
        <v>0</v>
      </c>
      <c r="M18" s="18">
        <f t="shared" si="1"/>
        <v>0</v>
      </c>
    </row>
    <row r="19" spans="1:21" ht="21.75" thickBot="1" x14ac:dyDescent="0.25">
      <c r="A19" s="2" t="s">
        <v>7</v>
      </c>
      <c r="B19" s="14">
        <v>96</v>
      </c>
      <c r="C19" s="15"/>
      <c r="D19" s="15"/>
      <c r="E19" s="15"/>
      <c r="F19" s="15"/>
      <c r="G19" s="15"/>
      <c r="H19" s="15"/>
      <c r="I19" s="15"/>
      <c r="J19" s="15"/>
      <c r="K19" s="15"/>
      <c r="L19" s="16">
        <f t="shared" si="10"/>
        <v>0</v>
      </c>
      <c r="M19" s="18">
        <f t="shared" si="1"/>
        <v>0</v>
      </c>
    </row>
    <row r="20" spans="1:21" ht="15" thickBot="1" x14ac:dyDescent="0.25"/>
    <row r="21" spans="1:21" ht="21.75" thickBot="1" x14ac:dyDescent="0.25">
      <c r="A21" s="74" t="s">
        <v>14</v>
      </c>
      <c r="B21" s="71" t="s">
        <v>32</v>
      </c>
      <c r="C21" s="72"/>
      <c r="D21" s="72"/>
      <c r="E21" s="72"/>
      <c r="F21" s="72"/>
      <c r="G21" s="72"/>
      <c r="H21" s="72"/>
      <c r="I21" s="72"/>
      <c r="J21" s="77"/>
      <c r="K21" s="90"/>
      <c r="L21" s="74" t="s">
        <v>16</v>
      </c>
      <c r="M21" s="74" t="s">
        <v>21</v>
      </c>
    </row>
    <row r="22" spans="1:21" ht="21.75" thickBot="1" x14ac:dyDescent="0.25">
      <c r="A22" s="75"/>
      <c r="B22" s="74" t="s">
        <v>17</v>
      </c>
      <c r="C22" s="71" t="s">
        <v>18</v>
      </c>
      <c r="D22" s="72"/>
      <c r="E22" s="72"/>
      <c r="F22" s="72"/>
      <c r="G22" s="72"/>
      <c r="H22" s="72"/>
      <c r="I22" s="72"/>
      <c r="J22" s="77"/>
      <c r="K22" s="91"/>
      <c r="L22" s="75"/>
      <c r="M22" s="75"/>
    </row>
    <row r="23" spans="1:21" ht="19.5" thickBot="1" x14ac:dyDescent="0.25">
      <c r="A23" s="76"/>
      <c r="B23" s="76"/>
      <c r="C23" s="19">
        <v>0</v>
      </c>
      <c r="D23" s="19">
        <v>1</v>
      </c>
      <c r="E23" s="19">
        <v>1.5</v>
      </c>
      <c r="F23" s="19">
        <v>2</v>
      </c>
      <c r="G23" s="19">
        <v>2.5</v>
      </c>
      <c r="H23" s="19">
        <v>3</v>
      </c>
      <c r="I23" s="19">
        <v>3.5</v>
      </c>
      <c r="J23" s="19">
        <v>4</v>
      </c>
      <c r="K23" s="19"/>
      <c r="L23" s="76"/>
      <c r="M23" s="76"/>
      <c r="N23" s="32">
        <v>0</v>
      </c>
      <c r="O23" s="32">
        <v>1</v>
      </c>
      <c r="P23" s="32">
        <v>1.5</v>
      </c>
      <c r="Q23" s="32">
        <v>2</v>
      </c>
      <c r="R23" s="32">
        <v>2.5</v>
      </c>
      <c r="S23" s="31">
        <v>3</v>
      </c>
      <c r="T23" s="31">
        <v>3.5</v>
      </c>
      <c r="U23" s="31">
        <v>4</v>
      </c>
    </row>
    <row r="24" spans="1:21" ht="21.75" thickBot="1" x14ac:dyDescent="0.25">
      <c r="A24" s="20" t="s">
        <v>3</v>
      </c>
      <c r="B24" s="21">
        <v>96</v>
      </c>
      <c r="C24" s="22">
        <v>0</v>
      </c>
      <c r="D24" s="22">
        <v>0</v>
      </c>
      <c r="E24" s="22">
        <v>3</v>
      </c>
      <c r="F24" s="22">
        <v>13</v>
      </c>
      <c r="G24" s="22">
        <v>6</v>
      </c>
      <c r="H24" s="22">
        <v>6</v>
      </c>
      <c r="I24" s="22">
        <v>19</v>
      </c>
      <c r="J24" s="22">
        <v>37</v>
      </c>
      <c r="K24" s="15">
        <f t="shared" ref="K24:K31" si="12">SUM(C24:J24)</f>
        <v>84</v>
      </c>
      <c r="L24" s="23">
        <f>SUM(H24,I24,J24)</f>
        <v>62</v>
      </c>
      <c r="M24" s="24">
        <f>(L24/B24)*100</f>
        <v>64.583333333333343</v>
      </c>
      <c r="N24" s="28">
        <f>C24/B24*100</f>
        <v>0</v>
      </c>
      <c r="O24" s="28">
        <f>D24/B24*100</f>
        <v>0</v>
      </c>
      <c r="P24" s="28">
        <f>E24/B24*100</f>
        <v>3.125</v>
      </c>
      <c r="Q24" s="28">
        <f>F24/B24*100</f>
        <v>13.541666666666666</v>
      </c>
      <c r="R24" s="28">
        <f>G24/B24*100</f>
        <v>6.25</v>
      </c>
      <c r="S24" s="28">
        <f>H24/B24*100</f>
        <v>6.25</v>
      </c>
      <c r="T24" s="28">
        <f>I24/B24*100</f>
        <v>19.791666666666664</v>
      </c>
      <c r="U24" s="28">
        <f>J24/B24*100</f>
        <v>38.541666666666671</v>
      </c>
    </row>
    <row r="25" spans="1:21" ht="21.75" thickBot="1" x14ac:dyDescent="0.25">
      <c r="A25" s="20" t="s">
        <v>4</v>
      </c>
      <c r="B25" s="21">
        <v>96</v>
      </c>
      <c r="C25" s="22">
        <v>1</v>
      </c>
      <c r="D25" s="22">
        <v>9</v>
      </c>
      <c r="E25" s="22">
        <v>7</v>
      </c>
      <c r="F25" s="22">
        <v>17</v>
      </c>
      <c r="G25" s="22">
        <v>10</v>
      </c>
      <c r="H25" s="22">
        <v>14</v>
      </c>
      <c r="I25" s="22">
        <v>12</v>
      </c>
      <c r="J25" s="22">
        <v>15</v>
      </c>
      <c r="K25" s="15">
        <f t="shared" si="12"/>
        <v>85</v>
      </c>
      <c r="L25" s="23">
        <f t="shared" ref="L25:L31" si="13">SUM(H25,I25,J25)</f>
        <v>41</v>
      </c>
      <c r="M25" s="24">
        <f t="shared" ref="M25:M31" si="14">(L25/B25)*100</f>
        <v>42.708333333333329</v>
      </c>
      <c r="N25" s="28">
        <f t="shared" ref="N25:N31" si="15">C25/B25*100</f>
        <v>1.0416666666666665</v>
      </c>
      <c r="O25" s="28">
        <f t="shared" ref="O25:O31" si="16">D25/B25*100</f>
        <v>9.375</v>
      </c>
      <c r="P25" s="28">
        <f t="shared" ref="P25:P31" si="17">E25/B25*100</f>
        <v>7.291666666666667</v>
      </c>
      <c r="Q25" s="28">
        <f t="shared" ref="Q25:Q31" si="18">F25/B25*100</f>
        <v>17.708333333333336</v>
      </c>
      <c r="R25" s="28">
        <f t="shared" ref="R25:R31" si="19">G25/B25*100</f>
        <v>10.416666666666668</v>
      </c>
      <c r="S25" s="28">
        <f t="shared" ref="S25:S31" si="20">H25/B25*100</f>
        <v>14.583333333333334</v>
      </c>
      <c r="T25" s="28">
        <f t="shared" ref="T25:T31" si="21">I25/B25*100</f>
        <v>12.5</v>
      </c>
      <c r="U25" s="28">
        <f t="shared" ref="U25:U31" si="22">J25/B25*100</f>
        <v>15.625</v>
      </c>
    </row>
    <row r="26" spans="1:21" ht="21.75" thickBot="1" x14ac:dyDescent="0.25">
      <c r="A26" s="25" t="s">
        <v>5</v>
      </c>
      <c r="B26" s="21">
        <v>96</v>
      </c>
      <c r="C26" s="22">
        <v>2</v>
      </c>
      <c r="D26" s="22">
        <v>1</v>
      </c>
      <c r="E26" s="22">
        <v>0</v>
      </c>
      <c r="F26" s="22">
        <v>3</v>
      </c>
      <c r="G26" s="22">
        <v>2</v>
      </c>
      <c r="H26" s="22">
        <v>19</v>
      </c>
      <c r="I26" s="22">
        <v>20</v>
      </c>
      <c r="J26" s="22">
        <v>40</v>
      </c>
      <c r="K26" s="15">
        <f t="shared" si="12"/>
        <v>87</v>
      </c>
      <c r="L26" s="23">
        <f t="shared" si="13"/>
        <v>79</v>
      </c>
      <c r="M26" s="24">
        <f t="shared" si="14"/>
        <v>82.291666666666657</v>
      </c>
      <c r="N26" s="28">
        <f t="shared" si="15"/>
        <v>2.083333333333333</v>
      </c>
      <c r="O26" s="28">
        <f t="shared" si="16"/>
        <v>1.0416666666666665</v>
      </c>
      <c r="P26" s="28">
        <f t="shared" si="17"/>
        <v>0</v>
      </c>
      <c r="Q26" s="28">
        <f t="shared" si="18"/>
        <v>3.125</v>
      </c>
      <c r="R26" s="28">
        <f t="shared" si="19"/>
        <v>2.083333333333333</v>
      </c>
      <c r="S26" s="28">
        <f t="shared" si="20"/>
        <v>19.791666666666664</v>
      </c>
      <c r="T26" s="28">
        <f t="shared" si="21"/>
        <v>20.833333333333336</v>
      </c>
      <c r="U26" s="28">
        <f t="shared" si="22"/>
        <v>41.666666666666671</v>
      </c>
    </row>
    <row r="27" spans="1:21" ht="21.75" thickBot="1" x14ac:dyDescent="0.25">
      <c r="A27" s="26" t="s">
        <v>19</v>
      </c>
      <c r="B27" s="21">
        <v>96</v>
      </c>
      <c r="C27" s="22">
        <v>0</v>
      </c>
      <c r="D27" s="22">
        <v>0</v>
      </c>
      <c r="E27" s="22">
        <v>6</v>
      </c>
      <c r="F27" s="22">
        <v>3</v>
      </c>
      <c r="G27" s="22">
        <v>15</v>
      </c>
      <c r="H27" s="22">
        <v>27</v>
      </c>
      <c r="I27" s="22">
        <v>22</v>
      </c>
      <c r="J27" s="22">
        <v>11</v>
      </c>
      <c r="K27" s="15">
        <f t="shared" si="12"/>
        <v>84</v>
      </c>
      <c r="L27" s="23">
        <f t="shared" si="13"/>
        <v>60</v>
      </c>
      <c r="M27" s="24">
        <f t="shared" si="14"/>
        <v>62.5</v>
      </c>
      <c r="N27" s="28">
        <f t="shared" si="15"/>
        <v>0</v>
      </c>
      <c r="O27" s="28">
        <f t="shared" si="16"/>
        <v>0</v>
      </c>
      <c r="P27" s="28">
        <f t="shared" si="17"/>
        <v>6.25</v>
      </c>
      <c r="Q27" s="28">
        <f t="shared" si="18"/>
        <v>3.125</v>
      </c>
      <c r="R27" s="28">
        <f t="shared" si="19"/>
        <v>15.625</v>
      </c>
      <c r="S27" s="28">
        <f t="shared" si="20"/>
        <v>28.125</v>
      </c>
      <c r="T27" s="28">
        <f t="shared" si="21"/>
        <v>22.916666666666664</v>
      </c>
      <c r="U27" s="28">
        <f t="shared" si="22"/>
        <v>11.458333333333332</v>
      </c>
    </row>
    <row r="28" spans="1:21" ht="21.75" thickBot="1" x14ac:dyDescent="0.25">
      <c r="A28" s="20" t="s">
        <v>7</v>
      </c>
      <c r="B28" s="21">
        <v>96</v>
      </c>
      <c r="C28" s="22">
        <v>0</v>
      </c>
      <c r="D28" s="22">
        <v>0</v>
      </c>
      <c r="E28" s="22">
        <v>0</v>
      </c>
      <c r="F28" s="22">
        <v>1</v>
      </c>
      <c r="G28" s="22">
        <v>3</v>
      </c>
      <c r="H28" s="22">
        <v>16</v>
      </c>
      <c r="I28" s="22">
        <v>30</v>
      </c>
      <c r="J28" s="22">
        <v>34</v>
      </c>
      <c r="K28" s="15">
        <f t="shared" si="12"/>
        <v>84</v>
      </c>
      <c r="L28" s="23">
        <f t="shared" si="13"/>
        <v>80</v>
      </c>
      <c r="M28" s="24">
        <f t="shared" si="14"/>
        <v>83.333333333333343</v>
      </c>
      <c r="N28" s="28">
        <f t="shared" si="15"/>
        <v>0</v>
      </c>
      <c r="O28" s="28">
        <f t="shared" si="16"/>
        <v>0</v>
      </c>
      <c r="P28" s="28">
        <f t="shared" si="17"/>
        <v>0</v>
      </c>
      <c r="Q28" s="28">
        <f t="shared" si="18"/>
        <v>1.0416666666666665</v>
      </c>
      <c r="R28" s="28">
        <f t="shared" si="19"/>
        <v>3.125</v>
      </c>
      <c r="S28" s="28">
        <f t="shared" si="20"/>
        <v>16.666666666666664</v>
      </c>
      <c r="T28" s="28">
        <f t="shared" si="21"/>
        <v>31.25</v>
      </c>
      <c r="U28" s="28">
        <f t="shared" si="22"/>
        <v>35.416666666666671</v>
      </c>
    </row>
    <row r="29" spans="1:21" ht="21.75" thickBot="1" x14ac:dyDescent="0.25">
      <c r="A29" s="20" t="s">
        <v>8</v>
      </c>
      <c r="B29" s="21">
        <v>96</v>
      </c>
      <c r="C29" s="22">
        <v>0</v>
      </c>
      <c r="D29" s="22">
        <v>0</v>
      </c>
      <c r="E29" s="22">
        <v>0</v>
      </c>
      <c r="F29" s="22">
        <v>2</v>
      </c>
      <c r="G29" s="22">
        <v>3</v>
      </c>
      <c r="H29" s="22">
        <v>21</v>
      </c>
      <c r="I29" s="22">
        <v>11</v>
      </c>
      <c r="J29" s="22">
        <v>47</v>
      </c>
      <c r="K29" s="15">
        <f t="shared" si="12"/>
        <v>84</v>
      </c>
      <c r="L29" s="23">
        <f t="shared" si="13"/>
        <v>79</v>
      </c>
      <c r="M29" s="24">
        <f t="shared" si="14"/>
        <v>82.291666666666657</v>
      </c>
      <c r="N29" s="28">
        <f t="shared" si="15"/>
        <v>0</v>
      </c>
      <c r="O29" s="28">
        <f t="shared" si="16"/>
        <v>0</v>
      </c>
      <c r="P29" s="28">
        <f t="shared" si="17"/>
        <v>0</v>
      </c>
      <c r="Q29" s="28">
        <f t="shared" si="18"/>
        <v>2.083333333333333</v>
      </c>
      <c r="R29" s="28">
        <f t="shared" si="19"/>
        <v>3.125</v>
      </c>
      <c r="S29" s="28">
        <f t="shared" si="20"/>
        <v>21.875</v>
      </c>
      <c r="T29" s="28">
        <f t="shared" si="21"/>
        <v>11.458333333333332</v>
      </c>
      <c r="U29" s="28">
        <f t="shared" si="22"/>
        <v>48.958333333333329</v>
      </c>
    </row>
    <row r="30" spans="1:21" ht="21.75" thickBot="1" x14ac:dyDescent="0.25">
      <c r="A30" s="20" t="s">
        <v>9</v>
      </c>
      <c r="B30" s="21">
        <v>96</v>
      </c>
      <c r="C30" s="22">
        <v>1</v>
      </c>
      <c r="D30" s="22">
        <v>0</v>
      </c>
      <c r="E30" s="22">
        <v>0</v>
      </c>
      <c r="F30" s="22">
        <v>0</v>
      </c>
      <c r="G30" s="22">
        <v>4</v>
      </c>
      <c r="H30" s="22">
        <v>12</v>
      </c>
      <c r="I30" s="22">
        <v>25</v>
      </c>
      <c r="J30" s="22">
        <v>45</v>
      </c>
      <c r="K30" s="15">
        <f t="shared" si="12"/>
        <v>87</v>
      </c>
      <c r="L30" s="23">
        <f t="shared" si="13"/>
        <v>82</v>
      </c>
      <c r="M30" s="24">
        <f t="shared" si="14"/>
        <v>85.416666666666657</v>
      </c>
      <c r="N30" s="28">
        <f t="shared" si="15"/>
        <v>1.0416666666666665</v>
      </c>
      <c r="O30" s="28">
        <f t="shared" si="16"/>
        <v>0</v>
      </c>
      <c r="P30" s="28">
        <f t="shared" si="17"/>
        <v>0</v>
      </c>
      <c r="Q30" s="28">
        <f t="shared" si="18"/>
        <v>0</v>
      </c>
      <c r="R30" s="28">
        <f t="shared" si="19"/>
        <v>4.1666666666666661</v>
      </c>
      <c r="S30" s="28">
        <f t="shared" si="20"/>
        <v>12.5</v>
      </c>
      <c r="T30" s="28">
        <f t="shared" si="21"/>
        <v>26.041666666666668</v>
      </c>
      <c r="U30" s="28">
        <f t="shared" si="22"/>
        <v>46.875</v>
      </c>
    </row>
    <row r="31" spans="1:21" ht="21.75" thickBot="1" x14ac:dyDescent="0.25">
      <c r="A31" s="20" t="s">
        <v>10</v>
      </c>
      <c r="B31" s="21">
        <v>96</v>
      </c>
      <c r="C31" s="22">
        <v>0</v>
      </c>
      <c r="D31" s="22">
        <v>7</v>
      </c>
      <c r="E31" s="22">
        <v>10</v>
      </c>
      <c r="F31" s="22">
        <v>18</v>
      </c>
      <c r="G31" s="22">
        <v>23</v>
      </c>
      <c r="H31" s="22">
        <v>18</v>
      </c>
      <c r="I31" s="22">
        <v>5</v>
      </c>
      <c r="J31" s="22">
        <v>0</v>
      </c>
      <c r="K31" s="15">
        <f t="shared" si="12"/>
        <v>81</v>
      </c>
      <c r="L31" s="23">
        <f t="shared" si="13"/>
        <v>23</v>
      </c>
      <c r="M31" s="24">
        <f t="shared" si="14"/>
        <v>23.958333333333336</v>
      </c>
      <c r="N31" s="30">
        <f t="shared" si="15"/>
        <v>0</v>
      </c>
      <c r="O31" s="28">
        <f t="shared" si="16"/>
        <v>7.291666666666667</v>
      </c>
      <c r="P31" s="28">
        <f t="shared" si="17"/>
        <v>10.416666666666668</v>
      </c>
      <c r="Q31" s="28">
        <f t="shared" si="18"/>
        <v>18.75</v>
      </c>
      <c r="R31" s="28">
        <f t="shared" si="19"/>
        <v>23.958333333333336</v>
      </c>
      <c r="S31" s="28">
        <f t="shared" si="20"/>
        <v>18.75</v>
      </c>
      <c r="T31" s="28">
        <f t="shared" si="21"/>
        <v>5.2083333333333339</v>
      </c>
      <c r="U31" s="28">
        <f t="shared" si="22"/>
        <v>0</v>
      </c>
    </row>
    <row r="32" spans="1:21" ht="21.75" thickBot="1" x14ac:dyDescent="0.25">
      <c r="A32" s="71" t="s">
        <v>20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7"/>
    </row>
    <row r="33" spans="1:13" ht="21.75" thickBot="1" x14ac:dyDescent="0.25">
      <c r="A33" s="20" t="s">
        <v>3</v>
      </c>
      <c r="B33" s="21">
        <v>96</v>
      </c>
      <c r="C33" s="22"/>
      <c r="D33" s="22"/>
      <c r="E33" s="22"/>
      <c r="F33" s="22"/>
      <c r="G33" s="22"/>
      <c r="H33" s="22"/>
      <c r="I33" s="22"/>
      <c r="J33" s="22"/>
      <c r="K33" s="22"/>
      <c r="L33" s="23">
        <f t="shared" ref="L33:L39" si="23">SUM(H33,I33,J33)</f>
        <v>0</v>
      </c>
      <c r="M33" s="24">
        <f t="shared" ref="M33:M39" si="24">(L33/B33)*100</f>
        <v>0</v>
      </c>
    </row>
    <row r="34" spans="1:13" ht="21.75" thickBot="1" x14ac:dyDescent="0.25">
      <c r="A34" s="20" t="s">
        <v>4</v>
      </c>
      <c r="B34" s="21">
        <v>35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3</v>
      </c>
      <c r="J34" s="22">
        <v>30</v>
      </c>
      <c r="K34" s="15">
        <f t="shared" ref="K34:K39" si="25">SUM(C34:J34)</f>
        <v>33</v>
      </c>
      <c r="L34" s="23">
        <f t="shared" si="23"/>
        <v>33</v>
      </c>
      <c r="M34" s="24">
        <f t="shared" si="24"/>
        <v>94.285714285714278</v>
      </c>
    </row>
    <row r="35" spans="1:13" ht="21.75" thickBot="1" x14ac:dyDescent="0.25">
      <c r="A35" s="20" t="s">
        <v>5</v>
      </c>
      <c r="B35" s="21">
        <v>56</v>
      </c>
      <c r="C35" s="22">
        <v>0</v>
      </c>
      <c r="D35" s="22">
        <v>0</v>
      </c>
      <c r="E35" s="22">
        <v>0</v>
      </c>
      <c r="F35" s="22">
        <v>1</v>
      </c>
      <c r="G35" s="22">
        <v>10</v>
      </c>
      <c r="H35" s="22">
        <v>19</v>
      </c>
      <c r="I35" s="22">
        <v>6</v>
      </c>
      <c r="J35" s="22">
        <v>20</v>
      </c>
      <c r="K35" s="15">
        <f t="shared" si="25"/>
        <v>56</v>
      </c>
      <c r="L35" s="23">
        <f t="shared" si="23"/>
        <v>45</v>
      </c>
      <c r="M35" s="24">
        <f t="shared" si="24"/>
        <v>80.357142857142861</v>
      </c>
    </row>
    <row r="36" spans="1:13" ht="21.75" thickBot="1" x14ac:dyDescent="0.25">
      <c r="A36" s="20" t="s">
        <v>19</v>
      </c>
      <c r="B36" s="21">
        <v>96</v>
      </c>
      <c r="C36" s="22">
        <v>0</v>
      </c>
      <c r="D36" s="22">
        <v>2</v>
      </c>
      <c r="E36" s="22">
        <v>4</v>
      </c>
      <c r="F36" s="22">
        <v>5</v>
      </c>
      <c r="G36" s="22">
        <v>4</v>
      </c>
      <c r="H36" s="22">
        <v>8</v>
      </c>
      <c r="I36" s="22">
        <v>18</v>
      </c>
      <c r="J36" s="22">
        <v>43</v>
      </c>
      <c r="K36" s="15">
        <f t="shared" si="25"/>
        <v>84</v>
      </c>
      <c r="L36" s="23">
        <f t="shared" si="23"/>
        <v>69</v>
      </c>
      <c r="M36" s="24">
        <f t="shared" si="24"/>
        <v>71.875</v>
      </c>
    </row>
    <row r="37" spans="1:13" ht="21.75" thickBot="1" x14ac:dyDescent="0.25">
      <c r="A37" s="20" t="s">
        <v>10</v>
      </c>
      <c r="B37" s="21">
        <v>96</v>
      </c>
      <c r="C37" s="22">
        <v>0</v>
      </c>
      <c r="D37" s="22">
        <v>0</v>
      </c>
      <c r="E37" s="22">
        <v>3</v>
      </c>
      <c r="F37" s="22">
        <v>2</v>
      </c>
      <c r="G37" s="22">
        <v>21</v>
      </c>
      <c r="H37" s="22">
        <v>19</v>
      </c>
      <c r="I37" s="22">
        <v>9</v>
      </c>
      <c r="J37" s="22">
        <v>30</v>
      </c>
      <c r="K37" s="15">
        <f t="shared" si="25"/>
        <v>84</v>
      </c>
      <c r="L37" s="23">
        <f t="shared" si="23"/>
        <v>58</v>
      </c>
      <c r="M37" s="24">
        <f t="shared" si="24"/>
        <v>60.416666666666664</v>
      </c>
    </row>
    <row r="38" spans="1:13" ht="21.75" thickBot="1" x14ac:dyDescent="0.25">
      <c r="A38" s="20" t="s">
        <v>8</v>
      </c>
      <c r="B38" s="21">
        <v>96</v>
      </c>
      <c r="C38" s="22"/>
      <c r="D38" s="22"/>
      <c r="E38" s="22"/>
      <c r="F38" s="22"/>
      <c r="G38" s="22"/>
      <c r="H38" s="22"/>
      <c r="I38" s="22"/>
      <c r="J38" s="22"/>
      <c r="K38" s="15">
        <f t="shared" si="25"/>
        <v>0</v>
      </c>
      <c r="L38" s="23">
        <f t="shared" si="23"/>
        <v>0</v>
      </c>
      <c r="M38" s="24">
        <f t="shared" si="24"/>
        <v>0</v>
      </c>
    </row>
    <row r="39" spans="1:13" ht="21.75" thickBot="1" x14ac:dyDescent="0.25">
      <c r="A39" s="20" t="s">
        <v>7</v>
      </c>
      <c r="B39" s="21">
        <v>52</v>
      </c>
      <c r="C39" s="22">
        <v>0</v>
      </c>
      <c r="D39" s="22">
        <v>0</v>
      </c>
      <c r="E39" s="22">
        <v>0</v>
      </c>
      <c r="F39" s="22">
        <v>1</v>
      </c>
      <c r="G39" s="22">
        <v>0</v>
      </c>
      <c r="H39" s="22">
        <v>1</v>
      </c>
      <c r="I39" s="22">
        <v>0</v>
      </c>
      <c r="J39" s="22">
        <v>48</v>
      </c>
      <c r="K39" s="15">
        <f t="shared" si="25"/>
        <v>50</v>
      </c>
      <c r="L39" s="23">
        <f t="shared" si="23"/>
        <v>49</v>
      </c>
      <c r="M39" s="24">
        <f t="shared" si="24"/>
        <v>94.230769230769226</v>
      </c>
    </row>
  </sheetData>
  <mergeCells count="14">
    <mergeCell ref="A1:A3"/>
    <mergeCell ref="B1:J1"/>
    <mergeCell ref="L1:L3"/>
    <mergeCell ref="M1:M3"/>
    <mergeCell ref="B2:B3"/>
    <mergeCell ref="C2:J2"/>
    <mergeCell ref="A32:M32"/>
    <mergeCell ref="A12:M12"/>
    <mergeCell ref="A21:A23"/>
    <mergeCell ref="B21:J21"/>
    <mergeCell ref="L21:L23"/>
    <mergeCell ref="M21:M23"/>
    <mergeCell ref="B22:B23"/>
    <mergeCell ref="C22:J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9"/>
  <sheetViews>
    <sheetView topLeftCell="A25" workbookViewId="0">
      <selection activeCell="K35" sqref="K35"/>
    </sheetView>
  </sheetViews>
  <sheetFormatPr defaultRowHeight="14.25" x14ac:dyDescent="0.2"/>
  <cols>
    <col min="1" max="1" width="15.375" customWidth="1"/>
    <col min="13" max="13" width="11.375" bestFit="1" customWidth="1"/>
    <col min="14" max="21" width="5.125" customWidth="1"/>
  </cols>
  <sheetData>
    <row r="1" spans="1:21" ht="42.75" customHeight="1" thickBot="1" x14ac:dyDescent="0.25">
      <c r="A1" s="64" t="s">
        <v>14</v>
      </c>
      <c r="B1" s="67" t="s">
        <v>33</v>
      </c>
      <c r="C1" s="68"/>
      <c r="D1" s="68"/>
      <c r="E1" s="68"/>
      <c r="F1" s="68"/>
      <c r="G1" s="68"/>
      <c r="H1" s="68"/>
      <c r="I1" s="68"/>
      <c r="J1" s="69"/>
      <c r="K1" s="88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66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74</v>
      </c>
      <c r="C4" s="15">
        <v>0</v>
      </c>
      <c r="D4" s="15">
        <v>4</v>
      </c>
      <c r="E4" s="15">
        <v>9</v>
      </c>
      <c r="F4" s="15">
        <v>12</v>
      </c>
      <c r="G4" s="15">
        <v>20</v>
      </c>
      <c r="H4" s="15">
        <v>8</v>
      </c>
      <c r="I4" s="15">
        <v>8</v>
      </c>
      <c r="J4" s="15">
        <v>9</v>
      </c>
      <c r="K4" s="15"/>
      <c r="L4" s="16">
        <f>SUM(H4,I4,J4)</f>
        <v>25</v>
      </c>
      <c r="M4" s="18">
        <f>(L4/B4)*100</f>
        <v>33.783783783783782</v>
      </c>
      <c r="N4" s="28">
        <f>C4/B4*100</f>
        <v>0</v>
      </c>
      <c r="O4" s="28">
        <f>D4/B4*100</f>
        <v>5.4054054054054053</v>
      </c>
      <c r="P4" s="28">
        <f>E4/B4*100</f>
        <v>12.162162162162163</v>
      </c>
      <c r="Q4" s="28">
        <f>F4/B4*100</f>
        <v>16.216216216216218</v>
      </c>
      <c r="R4" s="28">
        <f>G4/B4*100</f>
        <v>27.027027027027028</v>
      </c>
      <c r="S4" s="28">
        <f>H4/B4*100</f>
        <v>10.810810810810811</v>
      </c>
      <c r="T4" s="28">
        <f>I4/B4*100</f>
        <v>10.810810810810811</v>
      </c>
      <c r="U4" s="28">
        <f>J4/B4*100</f>
        <v>12.162162162162163</v>
      </c>
    </row>
    <row r="5" spans="1:21" ht="21.75" thickBot="1" x14ac:dyDescent="0.25">
      <c r="A5" s="2" t="s">
        <v>4</v>
      </c>
      <c r="B5" s="14">
        <v>74</v>
      </c>
      <c r="C5" s="15">
        <v>1</v>
      </c>
      <c r="D5" s="15">
        <v>30</v>
      </c>
      <c r="E5" s="15">
        <v>8</v>
      </c>
      <c r="F5" s="15">
        <v>8</v>
      </c>
      <c r="G5" s="15">
        <v>6</v>
      </c>
      <c r="H5" s="15">
        <v>4</v>
      </c>
      <c r="I5" s="15">
        <v>2</v>
      </c>
      <c r="J5" s="15">
        <v>11</v>
      </c>
      <c r="K5" s="15">
        <f>SUM(C5:J5)</f>
        <v>70</v>
      </c>
      <c r="L5" s="16">
        <f>SUM(H5,I5,J5)</f>
        <v>17</v>
      </c>
      <c r="M5" s="18">
        <f t="shared" ref="M5:M19" si="0">(L5/B5)*100</f>
        <v>22.972972972972975</v>
      </c>
      <c r="N5" s="28">
        <f t="shared" ref="N5:N11" si="1">C5/B5*100</f>
        <v>1.3513513513513513</v>
      </c>
      <c r="O5" s="28">
        <f t="shared" ref="O5:O11" si="2">D5/B5*100</f>
        <v>40.54054054054054</v>
      </c>
      <c r="P5" s="28">
        <f t="shared" ref="P5:P11" si="3">E5/B5*100</f>
        <v>10.810810810810811</v>
      </c>
      <c r="Q5" s="28">
        <f t="shared" ref="Q5:Q11" si="4">F5/B5*100</f>
        <v>10.810810810810811</v>
      </c>
      <c r="R5" s="28">
        <f t="shared" ref="R5:R11" si="5">G5/B5*100</f>
        <v>8.1081081081081088</v>
      </c>
      <c r="S5" s="28">
        <f t="shared" ref="S5:S11" si="6">H5/B5*100</f>
        <v>5.4054054054054053</v>
      </c>
      <c r="T5" s="28">
        <f t="shared" ref="T5:T11" si="7">I5/B5*100</f>
        <v>2.7027027027027026</v>
      </c>
      <c r="U5" s="28">
        <f t="shared" ref="U5:U11" si="8">J5/B5*100</f>
        <v>14.864864864864865</v>
      </c>
    </row>
    <row r="6" spans="1:21" ht="18" customHeight="1" thickBot="1" x14ac:dyDescent="0.25">
      <c r="A6" s="17" t="s">
        <v>5</v>
      </c>
      <c r="B6" s="14">
        <v>74</v>
      </c>
      <c r="C6" s="15">
        <v>1</v>
      </c>
      <c r="D6" s="15">
        <v>2</v>
      </c>
      <c r="E6" s="15">
        <v>3</v>
      </c>
      <c r="F6" s="15">
        <v>0</v>
      </c>
      <c r="G6" s="15">
        <v>5</v>
      </c>
      <c r="H6" s="15">
        <v>8</v>
      </c>
      <c r="I6" s="15">
        <v>9</v>
      </c>
      <c r="J6" s="15">
        <v>43</v>
      </c>
      <c r="K6" s="15">
        <f t="shared" ref="K6:K17" si="9">SUM(C6:J6)</f>
        <v>71</v>
      </c>
      <c r="L6" s="16">
        <f t="shared" ref="L6:L19" si="10">SUM(H6,I6,J6)</f>
        <v>60</v>
      </c>
      <c r="M6" s="18">
        <f t="shared" si="0"/>
        <v>81.081081081081081</v>
      </c>
      <c r="N6" s="28">
        <f t="shared" si="1"/>
        <v>1.3513513513513513</v>
      </c>
      <c r="O6" s="28">
        <f t="shared" si="2"/>
        <v>2.7027027027027026</v>
      </c>
      <c r="P6" s="28">
        <f t="shared" si="3"/>
        <v>4.0540540540540544</v>
      </c>
      <c r="Q6" s="28">
        <f t="shared" si="4"/>
        <v>0</v>
      </c>
      <c r="R6" s="28">
        <f t="shared" si="5"/>
        <v>6.756756756756757</v>
      </c>
      <c r="S6" s="28">
        <f t="shared" si="6"/>
        <v>10.810810810810811</v>
      </c>
      <c r="T6" s="28">
        <f t="shared" si="7"/>
        <v>12.162162162162163</v>
      </c>
      <c r="U6" s="28">
        <f t="shared" si="8"/>
        <v>58.108108108108105</v>
      </c>
    </row>
    <row r="7" spans="1:21" ht="21.75" thickBot="1" x14ac:dyDescent="0.25">
      <c r="A7" s="4" t="s">
        <v>19</v>
      </c>
      <c r="B7" s="14">
        <v>74</v>
      </c>
      <c r="C7" s="15">
        <v>0</v>
      </c>
      <c r="D7" s="15">
        <v>0</v>
      </c>
      <c r="E7" s="15">
        <v>1</v>
      </c>
      <c r="F7" s="15">
        <v>2</v>
      </c>
      <c r="G7" s="15">
        <v>16</v>
      </c>
      <c r="H7" s="15">
        <v>25</v>
      </c>
      <c r="I7" s="15">
        <v>15</v>
      </c>
      <c r="J7" s="15">
        <v>11</v>
      </c>
      <c r="K7" s="15">
        <f t="shared" si="9"/>
        <v>70</v>
      </c>
      <c r="L7" s="16">
        <f t="shared" si="10"/>
        <v>51</v>
      </c>
      <c r="M7" s="18">
        <f t="shared" si="0"/>
        <v>68.918918918918919</v>
      </c>
      <c r="N7" s="28">
        <f t="shared" si="1"/>
        <v>0</v>
      </c>
      <c r="O7" s="28">
        <f t="shared" si="2"/>
        <v>0</v>
      </c>
      <c r="P7" s="28">
        <f t="shared" si="3"/>
        <v>1.3513513513513513</v>
      </c>
      <c r="Q7" s="28">
        <f t="shared" si="4"/>
        <v>2.7027027027027026</v>
      </c>
      <c r="R7" s="28">
        <f t="shared" si="5"/>
        <v>21.621621621621621</v>
      </c>
      <c r="S7" s="28">
        <f t="shared" si="6"/>
        <v>33.783783783783782</v>
      </c>
      <c r="T7" s="28">
        <f t="shared" si="7"/>
        <v>20.27027027027027</v>
      </c>
      <c r="U7" s="28">
        <f t="shared" si="8"/>
        <v>14.864864864864865</v>
      </c>
    </row>
    <row r="8" spans="1:21" ht="21.75" thickBot="1" x14ac:dyDescent="0.25">
      <c r="A8" s="2" t="s">
        <v>7</v>
      </c>
      <c r="B8" s="14">
        <v>74</v>
      </c>
      <c r="C8" s="15">
        <v>1</v>
      </c>
      <c r="D8" s="15">
        <v>0</v>
      </c>
      <c r="E8" s="15">
        <v>1</v>
      </c>
      <c r="F8" s="15">
        <v>3</v>
      </c>
      <c r="G8" s="15">
        <v>3</v>
      </c>
      <c r="H8" s="15">
        <v>0</v>
      </c>
      <c r="I8" s="15">
        <v>1</v>
      </c>
      <c r="J8" s="15">
        <v>63</v>
      </c>
      <c r="K8" s="15">
        <f t="shared" si="9"/>
        <v>72</v>
      </c>
      <c r="L8" s="16">
        <f t="shared" si="10"/>
        <v>64</v>
      </c>
      <c r="M8" s="18">
        <f t="shared" si="0"/>
        <v>86.486486486486484</v>
      </c>
      <c r="N8" s="28">
        <f t="shared" si="1"/>
        <v>1.3513513513513513</v>
      </c>
      <c r="O8" s="28">
        <f t="shared" si="2"/>
        <v>0</v>
      </c>
      <c r="P8" s="28">
        <f t="shared" si="3"/>
        <v>1.3513513513513513</v>
      </c>
      <c r="Q8" s="28">
        <f t="shared" si="4"/>
        <v>4.0540540540540544</v>
      </c>
      <c r="R8" s="28">
        <f t="shared" si="5"/>
        <v>4.0540540540540544</v>
      </c>
      <c r="S8" s="28">
        <f t="shared" si="6"/>
        <v>0</v>
      </c>
      <c r="T8" s="28">
        <f t="shared" si="7"/>
        <v>1.3513513513513513</v>
      </c>
      <c r="U8" s="28">
        <f t="shared" si="8"/>
        <v>85.13513513513513</v>
      </c>
    </row>
    <row r="9" spans="1:21" ht="21.75" thickBot="1" x14ac:dyDescent="0.25">
      <c r="A9" s="2" t="s">
        <v>8</v>
      </c>
      <c r="B9" s="14">
        <v>74</v>
      </c>
      <c r="C9" s="15">
        <v>0</v>
      </c>
      <c r="D9" s="15">
        <v>0</v>
      </c>
      <c r="E9" s="15">
        <v>1</v>
      </c>
      <c r="F9" s="15">
        <v>2</v>
      </c>
      <c r="G9" s="15">
        <v>4</v>
      </c>
      <c r="H9" s="15">
        <v>8</v>
      </c>
      <c r="I9" s="15">
        <v>7</v>
      </c>
      <c r="J9" s="15">
        <v>48</v>
      </c>
      <c r="K9" s="15">
        <f t="shared" si="9"/>
        <v>70</v>
      </c>
      <c r="L9" s="16">
        <f t="shared" si="10"/>
        <v>63</v>
      </c>
      <c r="M9" s="18">
        <f t="shared" si="0"/>
        <v>85.13513513513513</v>
      </c>
      <c r="N9" s="28">
        <f t="shared" si="1"/>
        <v>0</v>
      </c>
      <c r="O9" s="28">
        <f t="shared" si="2"/>
        <v>0</v>
      </c>
      <c r="P9" s="28">
        <f t="shared" si="3"/>
        <v>1.3513513513513513</v>
      </c>
      <c r="Q9" s="28">
        <f t="shared" si="4"/>
        <v>2.7027027027027026</v>
      </c>
      <c r="R9" s="28">
        <f t="shared" si="5"/>
        <v>5.4054054054054053</v>
      </c>
      <c r="S9" s="28">
        <f t="shared" si="6"/>
        <v>10.810810810810811</v>
      </c>
      <c r="T9" s="28">
        <f t="shared" si="7"/>
        <v>9.4594594594594597</v>
      </c>
      <c r="U9" s="28">
        <f t="shared" si="8"/>
        <v>64.86486486486487</v>
      </c>
    </row>
    <row r="10" spans="1:21" ht="18.75" customHeight="1" thickBot="1" x14ac:dyDescent="0.25">
      <c r="A10" s="2" t="s">
        <v>9</v>
      </c>
      <c r="B10" s="14">
        <v>74</v>
      </c>
      <c r="C10" s="15">
        <v>1</v>
      </c>
      <c r="D10" s="15">
        <v>1</v>
      </c>
      <c r="E10" s="15">
        <v>0</v>
      </c>
      <c r="F10" s="15">
        <v>1</v>
      </c>
      <c r="G10" s="15">
        <v>2</v>
      </c>
      <c r="H10" s="15">
        <v>6</v>
      </c>
      <c r="I10" s="15">
        <v>4</v>
      </c>
      <c r="J10" s="15">
        <v>56</v>
      </c>
      <c r="K10" s="15">
        <f t="shared" si="9"/>
        <v>71</v>
      </c>
      <c r="L10" s="16">
        <f t="shared" si="10"/>
        <v>66</v>
      </c>
      <c r="M10" s="18">
        <f t="shared" si="0"/>
        <v>89.189189189189193</v>
      </c>
      <c r="N10" s="28">
        <f t="shared" si="1"/>
        <v>1.3513513513513513</v>
      </c>
      <c r="O10" s="28">
        <f t="shared" si="2"/>
        <v>1.3513513513513513</v>
      </c>
      <c r="P10" s="28">
        <f t="shared" si="3"/>
        <v>0</v>
      </c>
      <c r="Q10" s="28">
        <f t="shared" si="4"/>
        <v>1.3513513513513513</v>
      </c>
      <c r="R10" s="28">
        <f t="shared" si="5"/>
        <v>2.7027027027027026</v>
      </c>
      <c r="S10" s="28">
        <f t="shared" si="6"/>
        <v>8.1081081081081088</v>
      </c>
      <c r="T10" s="28">
        <f t="shared" si="7"/>
        <v>5.4054054054054053</v>
      </c>
      <c r="U10" s="28">
        <f t="shared" si="8"/>
        <v>75.675675675675677</v>
      </c>
    </row>
    <row r="11" spans="1:21" ht="19.5" customHeight="1" thickBot="1" x14ac:dyDescent="0.25">
      <c r="A11" s="2" t="s">
        <v>10</v>
      </c>
      <c r="B11" s="14">
        <v>74</v>
      </c>
      <c r="C11" s="15">
        <v>0</v>
      </c>
      <c r="D11" s="15">
        <v>15</v>
      </c>
      <c r="E11" s="15">
        <v>8</v>
      </c>
      <c r="F11" s="15">
        <v>8</v>
      </c>
      <c r="G11" s="15">
        <v>9</v>
      </c>
      <c r="H11" s="15">
        <v>8</v>
      </c>
      <c r="I11" s="15">
        <v>6</v>
      </c>
      <c r="J11" s="15">
        <v>16</v>
      </c>
      <c r="K11" s="15">
        <f t="shared" si="9"/>
        <v>70</v>
      </c>
      <c r="L11" s="16">
        <f t="shared" si="10"/>
        <v>30</v>
      </c>
      <c r="M11" s="18">
        <f t="shared" si="0"/>
        <v>40.54054054054054</v>
      </c>
      <c r="N11" s="28">
        <f t="shared" si="1"/>
        <v>0</v>
      </c>
      <c r="O11" s="28">
        <f t="shared" si="2"/>
        <v>20.27027027027027</v>
      </c>
      <c r="P11" s="28">
        <f t="shared" si="3"/>
        <v>10.810810810810811</v>
      </c>
      <c r="Q11" s="28">
        <f t="shared" si="4"/>
        <v>10.810810810810811</v>
      </c>
      <c r="R11" s="28">
        <f t="shared" si="5"/>
        <v>12.162162162162163</v>
      </c>
      <c r="S11" s="28">
        <f t="shared" si="6"/>
        <v>10.810810810810811</v>
      </c>
      <c r="T11" s="28">
        <f t="shared" si="7"/>
        <v>8.1081081081081088</v>
      </c>
      <c r="U11" s="28">
        <f t="shared" si="8"/>
        <v>21.621621621621621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36</v>
      </c>
      <c r="C13" s="15">
        <v>2</v>
      </c>
      <c r="D13" s="15">
        <v>3</v>
      </c>
      <c r="E13" s="15">
        <v>5</v>
      </c>
      <c r="F13" s="15">
        <v>5</v>
      </c>
      <c r="G13" s="15">
        <v>5</v>
      </c>
      <c r="H13" s="15">
        <v>3</v>
      </c>
      <c r="I13" s="15">
        <v>6</v>
      </c>
      <c r="J13" s="15">
        <v>4</v>
      </c>
      <c r="K13" s="15">
        <f t="shared" si="9"/>
        <v>33</v>
      </c>
      <c r="L13" s="16">
        <f t="shared" si="10"/>
        <v>13</v>
      </c>
      <c r="M13" s="18">
        <f t="shared" si="0"/>
        <v>36.111111111111107</v>
      </c>
    </row>
    <row r="14" spans="1:21" ht="21.75" thickBot="1" x14ac:dyDescent="0.25">
      <c r="A14" s="2" t="s">
        <v>4</v>
      </c>
      <c r="B14" s="14">
        <v>41</v>
      </c>
      <c r="C14" s="15">
        <v>0</v>
      </c>
      <c r="D14" s="15">
        <v>0</v>
      </c>
      <c r="E14" s="15">
        <v>0</v>
      </c>
      <c r="F14" s="15">
        <v>4</v>
      </c>
      <c r="G14" s="15">
        <v>4</v>
      </c>
      <c r="H14" s="15">
        <v>16</v>
      </c>
      <c r="I14" s="15">
        <v>12</v>
      </c>
      <c r="J14" s="15">
        <v>3</v>
      </c>
      <c r="K14" s="15">
        <f t="shared" si="9"/>
        <v>39</v>
      </c>
      <c r="L14" s="16">
        <f t="shared" si="10"/>
        <v>31</v>
      </c>
      <c r="M14" s="18">
        <f t="shared" si="0"/>
        <v>75.609756097560975</v>
      </c>
    </row>
    <row r="15" spans="1:21" ht="21.75" thickBot="1" x14ac:dyDescent="0.25">
      <c r="A15" s="2" t="s">
        <v>5</v>
      </c>
      <c r="B15" s="14">
        <v>41</v>
      </c>
      <c r="C15" s="15">
        <v>0</v>
      </c>
      <c r="D15" s="15">
        <v>1</v>
      </c>
      <c r="E15" s="15">
        <v>0</v>
      </c>
      <c r="F15" s="15">
        <v>13</v>
      </c>
      <c r="G15" s="15">
        <v>11</v>
      </c>
      <c r="H15" s="15">
        <v>9</v>
      </c>
      <c r="I15" s="15">
        <v>3</v>
      </c>
      <c r="J15" s="15">
        <v>2</v>
      </c>
      <c r="K15" s="15">
        <f t="shared" si="9"/>
        <v>39</v>
      </c>
      <c r="L15" s="16">
        <f t="shared" si="10"/>
        <v>14</v>
      </c>
      <c r="M15" s="18">
        <f t="shared" si="0"/>
        <v>34.146341463414636</v>
      </c>
    </row>
    <row r="16" spans="1:21" ht="21.75" thickBot="1" x14ac:dyDescent="0.25">
      <c r="A16" s="2" t="s">
        <v>19</v>
      </c>
      <c r="B16" s="14">
        <v>74</v>
      </c>
      <c r="C16" s="15">
        <v>0</v>
      </c>
      <c r="D16" s="15">
        <v>0</v>
      </c>
      <c r="E16" s="15">
        <v>1</v>
      </c>
      <c r="F16" s="15">
        <v>4</v>
      </c>
      <c r="G16" s="15">
        <v>11</v>
      </c>
      <c r="H16" s="15">
        <v>15</v>
      </c>
      <c r="I16" s="15">
        <v>16</v>
      </c>
      <c r="J16" s="15">
        <v>23</v>
      </c>
      <c r="K16" s="15">
        <f t="shared" si="9"/>
        <v>70</v>
      </c>
      <c r="L16" s="16">
        <f t="shared" si="10"/>
        <v>54</v>
      </c>
      <c r="M16" s="18">
        <f t="shared" si="0"/>
        <v>72.972972972972968</v>
      </c>
    </row>
    <row r="17" spans="1:21" ht="21.75" thickBot="1" x14ac:dyDescent="0.25">
      <c r="A17" s="2" t="s">
        <v>10</v>
      </c>
      <c r="B17" s="14">
        <v>41</v>
      </c>
      <c r="C17" s="15">
        <v>0</v>
      </c>
      <c r="D17" s="15">
        <v>0</v>
      </c>
      <c r="E17" s="15">
        <v>0</v>
      </c>
      <c r="F17" s="15">
        <v>0</v>
      </c>
      <c r="G17" s="15">
        <v>8</v>
      </c>
      <c r="H17" s="15">
        <v>8</v>
      </c>
      <c r="I17" s="15">
        <v>7</v>
      </c>
      <c r="J17" s="15">
        <v>16</v>
      </c>
      <c r="K17" s="15">
        <f t="shared" si="9"/>
        <v>39</v>
      </c>
      <c r="L17" s="16">
        <f t="shared" si="10"/>
        <v>31</v>
      </c>
      <c r="M17" s="18">
        <f t="shared" si="0"/>
        <v>75.609756097560975</v>
      </c>
    </row>
    <row r="18" spans="1:21" ht="21.75" thickBot="1" x14ac:dyDescent="0.25">
      <c r="A18" s="2" t="s">
        <v>8</v>
      </c>
      <c r="B18" s="14">
        <v>74</v>
      </c>
      <c r="C18" s="15"/>
      <c r="D18" s="15"/>
      <c r="E18" s="15"/>
      <c r="F18" s="15"/>
      <c r="G18" s="15"/>
      <c r="H18" s="15"/>
      <c r="I18" s="15"/>
      <c r="J18" s="15"/>
      <c r="K18" s="15"/>
      <c r="L18" s="16">
        <f t="shared" si="10"/>
        <v>0</v>
      </c>
      <c r="M18" s="18">
        <f t="shared" si="0"/>
        <v>0</v>
      </c>
    </row>
    <row r="19" spans="1:21" ht="21.75" thickBot="1" x14ac:dyDescent="0.25">
      <c r="A19" s="2" t="s">
        <v>7</v>
      </c>
      <c r="B19" s="14">
        <v>74</v>
      </c>
      <c r="C19" s="15"/>
      <c r="D19" s="15"/>
      <c r="E19" s="15"/>
      <c r="F19" s="15"/>
      <c r="G19" s="15"/>
      <c r="H19" s="15"/>
      <c r="I19" s="15"/>
      <c r="J19" s="15"/>
      <c r="K19" s="15"/>
      <c r="L19" s="16">
        <f t="shared" si="10"/>
        <v>0</v>
      </c>
      <c r="M19" s="18">
        <f t="shared" si="0"/>
        <v>0</v>
      </c>
    </row>
    <row r="20" spans="1:21" ht="15" thickBot="1" x14ac:dyDescent="0.25"/>
    <row r="21" spans="1:21" ht="21.75" thickBot="1" x14ac:dyDescent="0.25">
      <c r="A21" s="74" t="s">
        <v>14</v>
      </c>
      <c r="B21" s="71" t="s">
        <v>34</v>
      </c>
      <c r="C21" s="72"/>
      <c r="D21" s="72"/>
      <c r="E21" s="72"/>
      <c r="F21" s="72"/>
      <c r="G21" s="72"/>
      <c r="H21" s="72"/>
      <c r="I21" s="72"/>
      <c r="J21" s="77"/>
      <c r="K21" s="90"/>
      <c r="L21" s="74" t="s">
        <v>16</v>
      </c>
      <c r="M21" s="74" t="s">
        <v>21</v>
      </c>
    </row>
    <row r="22" spans="1:21" ht="21.75" thickBot="1" x14ac:dyDescent="0.25">
      <c r="A22" s="75"/>
      <c r="B22" s="74" t="s">
        <v>17</v>
      </c>
      <c r="C22" s="71" t="s">
        <v>18</v>
      </c>
      <c r="D22" s="72"/>
      <c r="E22" s="72"/>
      <c r="F22" s="72"/>
      <c r="G22" s="72"/>
      <c r="H22" s="72"/>
      <c r="I22" s="72"/>
      <c r="J22" s="77"/>
      <c r="K22" s="91"/>
      <c r="L22" s="75"/>
      <c r="M22" s="75"/>
    </row>
    <row r="23" spans="1:21" ht="19.5" thickBot="1" x14ac:dyDescent="0.25">
      <c r="A23" s="76"/>
      <c r="B23" s="76"/>
      <c r="C23" s="19">
        <v>0</v>
      </c>
      <c r="D23" s="19">
        <v>1</v>
      </c>
      <c r="E23" s="19">
        <v>1.5</v>
      </c>
      <c r="F23" s="19">
        <v>2</v>
      </c>
      <c r="G23" s="19">
        <v>2.5</v>
      </c>
      <c r="H23" s="19">
        <v>3</v>
      </c>
      <c r="I23" s="19">
        <v>3.5</v>
      </c>
      <c r="J23" s="19">
        <v>4</v>
      </c>
      <c r="K23" s="19"/>
      <c r="L23" s="76"/>
      <c r="M23" s="76"/>
      <c r="N23" s="32">
        <v>0</v>
      </c>
      <c r="O23" s="32">
        <v>1</v>
      </c>
      <c r="P23" s="32">
        <v>1.5</v>
      </c>
      <c r="Q23" s="32">
        <v>2</v>
      </c>
      <c r="R23" s="32">
        <v>2.5</v>
      </c>
      <c r="S23" s="31">
        <v>3</v>
      </c>
      <c r="T23" s="31">
        <v>3.5</v>
      </c>
      <c r="U23" s="31">
        <v>4</v>
      </c>
    </row>
    <row r="24" spans="1:21" ht="21.75" thickBot="1" x14ac:dyDescent="0.25">
      <c r="A24" s="20" t="s">
        <v>3</v>
      </c>
      <c r="B24" s="21">
        <v>74</v>
      </c>
      <c r="C24" s="22">
        <v>0</v>
      </c>
      <c r="D24" s="22">
        <v>6</v>
      </c>
      <c r="E24" s="22">
        <v>2</v>
      </c>
      <c r="F24" s="22">
        <v>8</v>
      </c>
      <c r="G24" s="22">
        <v>12</v>
      </c>
      <c r="H24" s="22">
        <v>14</v>
      </c>
      <c r="I24" s="22">
        <v>9</v>
      </c>
      <c r="J24" s="22">
        <v>18</v>
      </c>
      <c r="K24" s="15">
        <f t="shared" ref="K24:K31" si="11">SUM(C24:J24)</f>
        <v>69</v>
      </c>
      <c r="L24" s="23">
        <f>SUM(H24,I24,J24)</f>
        <v>41</v>
      </c>
      <c r="M24" s="24">
        <f>(L24/B24)*100</f>
        <v>55.405405405405403</v>
      </c>
      <c r="N24" s="28">
        <f>C24/B24*100</f>
        <v>0</v>
      </c>
      <c r="O24" s="28">
        <f>D24/B24*100</f>
        <v>8.1081081081081088</v>
      </c>
      <c r="P24" s="28">
        <f>E24/B24*100</f>
        <v>2.7027027027027026</v>
      </c>
      <c r="Q24" s="28">
        <f>F24/B24*100</f>
        <v>10.810810810810811</v>
      </c>
      <c r="R24" s="28">
        <f>G24/B24*100</f>
        <v>16.216216216216218</v>
      </c>
      <c r="S24" s="28">
        <f>H24/B24*100</f>
        <v>18.918918918918919</v>
      </c>
      <c r="T24" s="28">
        <f>I24/B24*100</f>
        <v>12.162162162162163</v>
      </c>
      <c r="U24" s="28">
        <f>J24/B24*100</f>
        <v>24.324324324324326</v>
      </c>
    </row>
    <row r="25" spans="1:21" ht="21.75" thickBot="1" x14ac:dyDescent="0.25">
      <c r="A25" s="20" t="s">
        <v>4</v>
      </c>
      <c r="B25" s="21">
        <v>74</v>
      </c>
      <c r="C25" s="22">
        <v>0</v>
      </c>
      <c r="D25" s="22">
        <v>23</v>
      </c>
      <c r="E25" s="22">
        <v>14</v>
      </c>
      <c r="F25" s="22">
        <v>10</v>
      </c>
      <c r="G25" s="22">
        <v>10</v>
      </c>
      <c r="H25" s="22">
        <v>7</v>
      </c>
      <c r="I25" s="22">
        <v>0</v>
      </c>
      <c r="J25" s="22">
        <v>5</v>
      </c>
      <c r="K25" s="15">
        <f t="shared" si="11"/>
        <v>69</v>
      </c>
      <c r="L25" s="23">
        <f t="shared" ref="L25:L31" si="12">SUM(H25,I25,J25)</f>
        <v>12</v>
      </c>
      <c r="M25" s="24">
        <f t="shared" ref="M25:M31" si="13">(L25/B25)*100</f>
        <v>16.216216216216218</v>
      </c>
      <c r="N25" s="28">
        <f t="shared" ref="N25:N31" si="14">C25/B25*100</f>
        <v>0</v>
      </c>
      <c r="O25" s="28">
        <f t="shared" ref="O25:O31" si="15">D25/B25*100</f>
        <v>31.081081081081081</v>
      </c>
      <c r="P25" s="28">
        <f t="shared" ref="P25:P31" si="16">E25/B25*100</f>
        <v>18.918918918918919</v>
      </c>
      <c r="Q25" s="28">
        <f t="shared" ref="Q25:Q31" si="17">F25/B25*100</f>
        <v>13.513513513513514</v>
      </c>
      <c r="R25" s="28">
        <f t="shared" ref="R25:R31" si="18">G25/B25*100</f>
        <v>13.513513513513514</v>
      </c>
      <c r="S25" s="28">
        <f t="shared" ref="S25:S31" si="19">H25/B25*100</f>
        <v>9.4594594594594597</v>
      </c>
      <c r="T25" s="28">
        <f t="shared" ref="T25:T31" si="20">I25/B25*100</f>
        <v>0</v>
      </c>
      <c r="U25" s="28">
        <f t="shared" ref="U25:U31" si="21">J25/B25*100</f>
        <v>6.756756756756757</v>
      </c>
    </row>
    <row r="26" spans="1:21" ht="21.75" thickBot="1" x14ac:dyDescent="0.25">
      <c r="A26" s="25" t="s">
        <v>5</v>
      </c>
      <c r="B26" s="21">
        <v>74</v>
      </c>
      <c r="C26" s="22">
        <v>0</v>
      </c>
      <c r="D26" s="22">
        <v>2</v>
      </c>
      <c r="E26" s="22">
        <v>2</v>
      </c>
      <c r="F26" s="22">
        <v>3</v>
      </c>
      <c r="G26" s="22">
        <v>3</v>
      </c>
      <c r="H26" s="22">
        <v>3</v>
      </c>
      <c r="I26" s="22">
        <v>8</v>
      </c>
      <c r="J26" s="22">
        <v>41</v>
      </c>
      <c r="K26" s="15">
        <f t="shared" si="11"/>
        <v>62</v>
      </c>
      <c r="L26" s="23">
        <f t="shared" si="12"/>
        <v>52</v>
      </c>
      <c r="M26" s="24">
        <f t="shared" si="13"/>
        <v>70.270270270270274</v>
      </c>
      <c r="N26" s="28">
        <f t="shared" si="14"/>
        <v>0</v>
      </c>
      <c r="O26" s="28">
        <f t="shared" si="15"/>
        <v>2.7027027027027026</v>
      </c>
      <c r="P26" s="28">
        <f t="shared" si="16"/>
        <v>2.7027027027027026</v>
      </c>
      <c r="Q26" s="28">
        <f t="shared" si="17"/>
        <v>4.0540540540540544</v>
      </c>
      <c r="R26" s="28">
        <f t="shared" si="18"/>
        <v>4.0540540540540544</v>
      </c>
      <c r="S26" s="28">
        <f t="shared" si="19"/>
        <v>4.0540540540540544</v>
      </c>
      <c r="T26" s="28">
        <f t="shared" si="20"/>
        <v>10.810810810810811</v>
      </c>
      <c r="U26" s="28">
        <f t="shared" si="21"/>
        <v>55.405405405405403</v>
      </c>
    </row>
    <row r="27" spans="1:21" ht="21.75" thickBot="1" x14ac:dyDescent="0.25">
      <c r="A27" s="26" t="s">
        <v>19</v>
      </c>
      <c r="B27" s="21">
        <v>74</v>
      </c>
      <c r="C27" s="22">
        <v>0</v>
      </c>
      <c r="D27" s="22">
        <v>2</v>
      </c>
      <c r="E27" s="22">
        <v>2</v>
      </c>
      <c r="F27" s="22">
        <v>5</v>
      </c>
      <c r="G27" s="22">
        <v>4</v>
      </c>
      <c r="H27" s="22">
        <v>12</v>
      </c>
      <c r="I27" s="22">
        <v>15</v>
      </c>
      <c r="J27" s="22">
        <v>29</v>
      </c>
      <c r="K27" s="15">
        <f t="shared" si="11"/>
        <v>69</v>
      </c>
      <c r="L27" s="23">
        <f t="shared" si="12"/>
        <v>56</v>
      </c>
      <c r="M27" s="24">
        <f t="shared" si="13"/>
        <v>75.675675675675677</v>
      </c>
      <c r="N27" s="28">
        <f t="shared" si="14"/>
        <v>0</v>
      </c>
      <c r="O27" s="28">
        <f t="shared" si="15"/>
        <v>2.7027027027027026</v>
      </c>
      <c r="P27" s="28">
        <f t="shared" si="16"/>
        <v>2.7027027027027026</v>
      </c>
      <c r="Q27" s="28">
        <f t="shared" si="17"/>
        <v>6.756756756756757</v>
      </c>
      <c r="R27" s="28">
        <f t="shared" si="18"/>
        <v>5.4054054054054053</v>
      </c>
      <c r="S27" s="28">
        <f t="shared" si="19"/>
        <v>16.216216216216218</v>
      </c>
      <c r="T27" s="28">
        <f t="shared" si="20"/>
        <v>20.27027027027027</v>
      </c>
      <c r="U27" s="28">
        <f t="shared" si="21"/>
        <v>39.189189189189186</v>
      </c>
    </row>
    <row r="28" spans="1:21" ht="21.75" thickBot="1" x14ac:dyDescent="0.25">
      <c r="A28" s="20" t="s">
        <v>7</v>
      </c>
      <c r="B28" s="21">
        <v>74</v>
      </c>
      <c r="C28" s="22">
        <v>0</v>
      </c>
      <c r="D28" s="22">
        <v>0</v>
      </c>
      <c r="E28" s="22">
        <v>0</v>
      </c>
      <c r="F28" s="22">
        <v>1</v>
      </c>
      <c r="G28" s="22">
        <v>3</v>
      </c>
      <c r="H28" s="22">
        <v>4</v>
      </c>
      <c r="I28" s="22">
        <v>12</v>
      </c>
      <c r="J28" s="22">
        <v>49</v>
      </c>
      <c r="K28" s="15">
        <f t="shared" si="11"/>
        <v>69</v>
      </c>
      <c r="L28" s="23">
        <f t="shared" si="12"/>
        <v>65</v>
      </c>
      <c r="M28" s="24">
        <f t="shared" si="13"/>
        <v>87.837837837837839</v>
      </c>
      <c r="N28" s="28">
        <f t="shared" si="14"/>
        <v>0</v>
      </c>
      <c r="O28" s="28">
        <f t="shared" si="15"/>
        <v>0</v>
      </c>
      <c r="P28" s="28">
        <f t="shared" si="16"/>
        <v>0</v>
      </c>
      <c r="Q28" s="28">
        <f t="shared" si="17"/>
        <v>1.3513513513513513</v>
      </c>
      <c r="R28" s="28">
        <f t="shared" si="18"/>
        <v>4.0540540540540544</v>
      </c>
      <c r="S28" s="28">
        <f t="shared" si="19"/>
        <v>5.4054054054054053</v>
      </c>
      <c r="T28" s="28">
        <f t="shared" si="20"/>
        <v>16.216216216216218</v>
      </c>
      <c r="U28" s="28">
        <f t="shared" si="21"/>
        <v>66.21621621621621</v>
      </c>
    </row>
    <row r="29" spans="1:21" ht="21.75" thickBot="1" x14ac:dyDescent="0.25">
      <c r="A29" s="20" t="s">
        <v>8</v>
      </c>
      <c r="B29" s="21">
        <v>74</v>
      </c>
      <c r="C29" s="22">
        <v>0</v>
      </c>
      <c r="D29" s="22">
        <v>9</v>
      </c>
      <c r="E29" s="22">
        <v>1</v>
      </c>
      <c r="F29" s="22">
        <v>5</v>
      </c>
      <c r="G29" s="22">
        <v>3</v>
      </c>
      <c r="H29" s="22">
        <v>24</v>
      </c>
      <c r="I29" s="22">
        <v>4</v>
      </c>
      <c r="J29" s="22">
        <v>23</v>
      </c>
      <c r="K29" s="15">
        <f t="shared" si="11"/>
        <v>69</v>
      </c>
      <c r="L29" s="23">
        <f t="shared" si="12"/>
        <v>51</v>
      </c>
      <c r="M29" s="24">
        <f t="shared" si="13"/>
        <v>68.918918918918919</v>
      </c>
      <c r="N29" s="28">
        <f t="shared" si="14"/>
        <v>0</v>
      </c>
      <c r="O29" s="28">
        <f t="shared" si="15"/>
        <v>12.162162162162163</v>
      </c>
      <c r="P29" s="28">
        <f t="shared" si="16"/>
        <v>1.3513513513513513</v>
      </c>
      <c r="Q29" s="28">
        <f t="shared" si="17"/>
        <v>6.756756756756757</v>
      </c>
      <c r="R29" s="28">
        <f t="shared" si="18"/>
        <v>4.0540540540540544</v>
      </c>
      <c r="S29" s="28">
        <f t="shared" si="19"/>
        <v>32.432432432432435</v>
      </c>
      <c r="T29" s="28">
        <f t="shared" si="20"/>
        <v>5.4054054054054053</v>
      </c>
      <c r="U29" s="28">
        <f t="shared" si="21"/>
        <v>31.081081081081081</v>
      </c>
    </row>
    <row r="30" spans="1:21" ht="21.75" thickBot="1" x14ac:dyDescent="0.25">
      <c r="A30" s="20" t="s">
        <v>9</v>
      </c>
      <c r="B30" s="21">
        <v>74</v>
      </c>
      <c r="C30" s="22">
        <v>1</v>
      </c>
      <c r="D30" s="22">
        <v>0</v>
      </c>
      <c r="E30" s="22">
        <v>0</v>
      </c>
      <c r="F30" s="22">
        <v>4</v>
      </c>
      <c r="G30" s="22">
        <v>0</v>
      </c>
      <c r="H30" s="22">
        <v>8</v>
      </c>
      <c r="I30" s="22">
        <v>6</v>
      </c>
      <c r="J30" s="22">
        <v>37</v>
      </c>
      <c r="K30" s="15">
        <f t="shared" si="11"/>
        <v>56</v>
      </c>
      <c r="L30" s="23">
        <f t="shared" si="12"/>
        <v>51</v>
      </c>
      <c r="M30" s="24">
        <f t="shared" si="13"/>
        <v>68.918918918918919</v>
      </c>
      <c r="N30" s="28">
        <f t="shared" si="14"/>
        <v>1.3513513513513513</v>
      </c>
      <c r="O30" s="28">
        <f t="shared" si="15"/>
        <v>0</v>
      </c>
      <c r="P30" s="28">
        <f t="shared" si="16"/>
        <v>0</v>
      </c>
      <c r="Q30" s="28">
        <f t="shared" si="17"/>
        <v>5.4054054054054053</v>
      </c>
      <c r="R30" s="28">
        <f t="shared" si="18"/>
        <v>0</v>
      </c>
      <c r="S30" s="28">
        <f t="shared" si="19"/>
        <v>10.810810810810811</v>
      </c>
      <c r="T30" s="28">
        <f t="shared" si="20"/>
        <v>8.1081081081081088</v>
      </c>
      <c r="U30" s="28">
        <f t="shared" si="21"/>
        <v>50</v>
      </c>
    </row>
    <row r="31" spans="1:21" ht="21.75" thickBot="1" x14ac:dyDescent="0.25">
      <c r="A31" s="20" t="s">
        <v>10</v>
      </c>
      <c r="B31" s="21">
        <v>74</v>
      </c>
      <c r="C31" s="22">
        <v>0</v>
      </c>
      <c r="D31" s="22">
        <v>12</v>
      </c>
      <c r="E31" s="22">
        <v>7</v>
      </c>
      <c r="F31" s="22">
        <v>9</v>
      </c>
      <c r="G31" s="22">
        <v>8</v>
      </c>
      <c r="H31" s="22">
        <v>9</v>
      </c>
      <c r="I31" s="22">
        <v>4</v>
      </c>
      <c r="J31" s="22">
        <v>20</v>
      </c>
      <c r="K31" s="15">
        <f t="shared" si="11"/>
        <v>69</v>
      </c>
      <c r="L31" s="23">
        <f t="shared" si="12"/>
        <v>33</v>
      </c>
      <c r="M31" s="24">
        <f t="shared" si="13"/>
        <v>44.594594594594597</v>
      </c>
      <c r="N31" s="30">
        <f t="shared" si="14"/>
        <v>0</v>
      </c>
      <c r="O31" s="28">
        <f t="shared" si="15"/>
        <v>16.216216216216218</v>
      </c>
      <c r="P31" s="28">
        <f t="shared" si="16"/>
        <v>9.4594594594594597</v>
      </c>
      <c r="Q31" s="28">
        <f t="shared" si="17"/>
        <v>12.162162162162163</v>
      </c>
      <c r="R31" s="28">
        <f t="shared" si="18"/>
        <v>10.810810810810811</v>
      </c>
      <c r="S31" s="28">
        <f t="shared" si="19"/>
        <v>12.162162162162163</v>
      </c>
      <c r="T31" s="28">
        <f t="shared" si="20"/>
        <v>5.4054054054054053</v>
      </c>
      <c r="U31" s="28">
        <f t="shared" si="21"/>
        <v>27.027027027027028</v>
      </c>
    </row>
    <row r="32" spans="1:21" ht="21.75" thickBot="1" x14ac:dyDescent="0.25">
      <c r="A32" s="71" t="s">
        <v>20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7"/>
    </row>
    <row r="33" spans="1:13" ht="21.75" thickBot="1" x14ac:dyDescent="0.25">
      <c r="A33" s="20" t="s">
        <v>3</v>
      </c>
      <c r="B33" s="21">
        <v>74</v>
      </c>
      <c r="C33" s="22"/>
      <c r="D33" s="22"/>
      <c r="E33" s="22"/>
      <c r="F33" s="22"/>
      <c r="G33" s="22"/>
      <c r="H33" s="22"/>
      <c r="I33" s="22"/>
      <c r="J33" s="22"/>
      <c r="K33" s="22"/>
      <c r="L33" s="23">
        <f t="shared" ref="L33:L39" si="22">SUM(H33,I33,J33)</f>
        <v>0</v>
      </c>
      <c r="M33" s="24">
        <f t="shared" ref="M33:M39" si="23">(L33/B33)*100</f>
        <v>0</v>
      </c>
    </row>
    <row r="34" spans="1:13" ht="21.75" thickBot="1" x14ac:dyDescent="0.25">
      <c r="A34" s="20" t="s">
        <v>4</v>
      </c>
      <c r="B34" s="21">
        <v>39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10</v>
      </c>
      <c r="I34" s="22">
        <v>2</v>
      </c>
      <c r="J34" s="22">
        <v>27</v>
      </c>
      <c r="K34" s="15">
        <f t="shared" ref="K34:K37" si="24">SUM(C34:J34)</f>
        <v>39</v>
      </c>
      <c r="L34" s="23">
        <f t="shared" si="22"/>
        <v>39</v>
      </c>
      <c r="M34" s="24">
        <f t="shared" si="23"/>
        <v>100</v>
      </c>
    </row>
    <row r="35" spans="1:13" ht="21.75" thickBot="1" x14ac:dyDescent="0.25">
      <c r="A35" s="20" t="s">
        <v>5</v>
      </c>
      <c r="B35" s="21">
        <v>74</v>
      </c>
      <c r="C35" s="22">
        <v>0</v>
      </c>
      <c r="D35" s="22">
        <v>2</v>
      </c>
      <c r="E35" s="22">
        <v>5</v>
      </c>
      <c r="F35" s="22">
        <v>9</v>
      </c>
      <c r="G35" s="22">
        <v>12</v>
      </c>
      <c r="H35" s="22">
        <v>14</v>
      </c>
      <c r="I35" s="22">
        <v>8</v>
      </c>
      <c r="J35" s="22">
        <v>24</v>
      </c>
      <c r="K35" s="15">
        <f t="shared" si="24"/>
        <v>74</v>
      </c>
      <c r="L35" s="23">
        <f t="shared" si="22"/>
        <v>46</v>
      </c>
      <c r="M35" s="24">
        <f t="shared" si="23"/>
        <v>62.162162162162161</v>
      </c>
    </row>
    <row r="36" spans="1:13" ht="21.75" thickBot="1" x14ac:dyDescent="0.25">
      <c r="A36" s="20" t="s">
        <v>19</v>
      </c>
      <c r="B36" s="21">
        <v>74</v>
      </c>
      <c r="C36" s="22">
        <v>0</v>
      </c>
      <c r="D36" s="22">
        <v>4</v>
      </c>
      <c r="E36" s="22">
        <v>7</v>
      </c>
      <c r="F36" s="22">
        <v>8</v>
      </c>
      <c r="G36" s="22">
        <v>12</v>
      </c>
      <c r="H36" s="22">
        <v>6</v>
      </c>
      <c r="I36" s="22">
        <v>16</v>
      </c>
      <c r="J36" s="22">
        <v>16</v>
      </c>
      <c r="K36" s="15">
        <f t="shared" si="24"/>
        <v>69</v>
      </c>
      <c r="L36" s="23">
        <f t="shared" si="22"/>
        <v>38</v>
      </c>
      <c r="M36" s="24">
        <f t="shared" si="23"/>
        <v>51.351351351351347</v>
      </c>
    </row>
    <row r="37" spans="1:13" ht="21.75" thickBot="1" x14ac:dyDescent="0.25">
      <c r="A37" s="20" t="s">
        <v>10</v>
      </c>
      <c r="B37" s="21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10</v>
      </c>
      <c r="H37" s="22">
        <v>5</v>
      </c>
      <c r="I37" s="22">
        <v>6</v>
      </c>
      <c r="J37" s="22">
        <v>18</v>
      </c>
      <c r="K37" s="15">
        <f t="shared" si="24"/>
        <v>39</v>
      </c>
      <c r="L37" s="23">
        <f t="shared" si="22"/>
        <v>29</v>
      </c>
      <c r="M37" s="24">
        <f t="shared" si="23"/>
        <v>74.358974358974365</v>
      </c>
    </row>
    <row r="38" spans="1:13" ht="21.75" thickBot="1" x14ac:dyDescent="0.25">
      <c r="A38" s="20" t="s">
        <v>8</v>
      </c>
      <c r="B38" s="21">
        <v>74</v>
      </c>
      <c r="C38" s="22"/>
      <c r="D38" s="22"/>
      <c r="E38" s="22"/>
      <c r="F38" s="22"/>
      <c r="G38" s="22"/>
      <c r="H38" s="22"/>
      <c r="I38" s="22"/>
      <c r="J38" s="22"/>
      <c r="K38" s="22"/>
      <c r="L38" s="23">
        <f t="shared" si="22"/>
        <v>0</v>
      </c>
      <c r="M38" s="24">
        <f t="shared" si="23"/>
        <v>0</v>
      </c>
    </row>
    <row r="39" spans="1:13" ht="21.75" thickBot="1" x14ac:dyDescent="0.25">
      <c r="A39" s="20" t="s">
        <v>7</v>
      </c>
      <c r="B39" s="21">
        <v>74</v>
      </c>
      <c r="C39" s="22"/>
      <c r="D39" s="22"/>
      <c r="E39" s="22"/>
      <c r="F39" s="22"/>
      <c r="G39" s="22"/>
      <c r="H39" s="22"/>
      <c r="I39" s="22"/>
      <c r="J39" s="22"/>
      <c r="K39" s="22"/>
      <c r="L39" s="23">
        <f t="shared" si="22"/>
        <v>0</v>
      </c>
      <c r="M39" s="24">
        <f t="shared" si="23"/>
        <v>0</v>
      </c>
    </row>
  </sheetData>
  <mergeCells count="14">
    <mergeCell ref="A1:A3"/>
    <mergeCell ref="B1:J1"/>
    <mergeCell ref="L1:L3"/>
    <mergeCell ref="M1:M3"/>
    <mergeCell ref="B2:B3"/>
    <mergeCell ref="C2:J2"/>
    <mergeCell ref="A32:M32"/>
    <mergeCell ref="A12:M12"/>
    <mergeCell ref="A21:A23"/>
    <mergeCell ref="B21:J21"/>
    <mergeCell ref="L21:L23"/>
    <mergeCell ref="M21:M23"/>
    <mergeCell ref="B22:B23"/>
    <mergeCell ref="C22:J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9"/>
  <sheetViews>
    <sheetView tabSelected="1" topLeftCell="A22" workbookViewId="0">
      <selection activeCell="L18" sqref="L18:M18"/>
    </sheetView>
  </sheetViews>
  <sheetFormatPr defaultRowHeight="14.25" x14ac:dyDescent="0.2"/>
  <cols>
    <col min="1" max="1" width="15.375" customWidth="1"/>
    <col min="13" max="13" width="11.375" bestFit="1" customWidth="1"/>
    <col min="14" max="21" width="5.125" customWidth="1"/>
  </cols>
  <sheetData>
    <row r="1" spans="1:21" ht="42.75" customHeight="1" thickBot="1" x14ac:dyDescent="0.25">
      <c r="A1" s="64" t="s">
        <v>14</v>
      </c>
      <c r="B1" s="67" t="s">
        <v>35</v>
      </c>
      <c r="C1" s="68"/>
      <c r="D1" s="68"/>
      <c r="E1" s="68"/>
      <c r="F1" s="68"/>
      <c r="G1" s="68"/>
      <c r="H1" s="68"/>
      <c r="I1" s="68"/>
      <c r="J1" s="69"/>
      <c r="K1" s="88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66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97</v>
      </c>
      <c r="C4" s="15">
        <v>4</v>
      </c>
      <c r="D4" s="15">
        <v>9</v>
      </c>
      <c r="E4" s="15">
        <v>3</v>
      </c>
      <c r="F4" s="15">
        <v>7</v>
      </c>
      <c r="G4" s="15">
        <v>13</v>
      </c>
      <c r="H4" s="15">
        <v>20</v>
      </c>
      <c r="I4" s="15">
        <v>18</v>
      </c>
      <c r="J4" s="15">
        <v>15</v>
      </c>
      <c r="K4" s="15">
        <f>SUM(C4:J4)</f>
        <v>89</v>
      </c>
      <c r="L4" s="16">
        <f>SUM(H4,I4,J4)</f>
        <v>53</v>
      </c>
      <c r="M4" s="18">
        <f>(L4/B4)*100</f>
        <v>54.639175257731956</v>
      </c>
      <c r="N4" s="28">
        <f>C4/B4*100</f>
        <v>4.1237113402061851</v>
      </c>
      <c r="O4" s="28">
        <f>D4/B4*100</f>
        <v>9.2783505154639183</v>
      </c>
      <c r="P4" s="28">
        <f>E4/B4*100</f>
        <v>3.0927835051546393</v>
      </c>
      <c r="Q4" s="28">
        <f>F4/B4*100</f>
        <v>7.216494845360824</v>
      </c>
      <c r="R4" s="28">
        <f>G4/B4*100</f>
        <v>13.402061855670103</v>
      </c>
      <c r="S4" s="28">
        <f>H4/B4*100</f>
        <v>20.618556701030926</v>
      </c>
      <c r="T4" s="28">
        <f>I4/B4*100</f>
        <v>18.556701030927837</v>
      </c>
      <c r="U4" s="28">
        <f>J4/B4*100</f>
        <v>15.463917525773196</v>
      </c>
    </row>
    <row r="5" spans="1:21" ht="21.75" thickBot="1" x14ac:dyDescent="0.25">
      <c r="A5" s="2" t="s">
        <v>4</v>
      </c>
      <c r="B5" s="14">
        <v>97</v>
      </c>
      <c r="C5" s="15">
        <v>4</v>
      </c>
      <c r="D5" s="15">
        <v>11</v>
      </c>
      <c r="E5" s="15">
        <v>6</v>
      </c>
      <c r="F5" s="15">
        <v>7</v>
      </c>
      <c r="G5" s="15">
        <v>6</v>
      </c>
      <c r="H5" s="15">
        <v>17</v>
      </c>
      <c r="I5" s="15">
        <v>19</v>
      </c>
      <c r="J5" s="15">
        <v>19</v>
      </c>
      <c r="K5" s="15">
        <f t="shared" ref="K5:K11" si="0">SUM(C5:J5)</f>
        <v>89</v>
      </c>
      <c r="L5" s="16">
        <f>SUM(H5,I5,J5)</f>
        <v>55</v>
      </c>
      <c r="M5" s="18">
        <f t="shared" ref="M5:M19" si="1">(L5/B5)*100</f>
        <v>56.701030927835049</v>
      </c>
      <c r="N5" s="28">
        <f t="shared" ref="N5:N11" si="2">C5/B5*100</f>
        <v>4.1237113402061851</v>
      </c>
      <c r="O5" s="28">
        <f t="shared" ref="O5:O11" si="3">D5/B5*100</f>
        <v>11.340206185567011</v>
      </c>
      <c r="P5" s="28">
        <f t="shared" ref="P5:P11" si="4">E5/B5*100</f>
        <v>6.1855670103092786</v>
      </c>
      <c r="Q5" s="28">
        <f t="shared" ref="Q5:Q11" si="5">F5/B5*100</f>
        <v>7.216494845360824</v>
      </c>
      <c r="R5" s="28">
        <f t="shared" ref="R5:R11" si="6">G5/B5*100</f>
        <v>6.1855670103092786</v>
      </c>
      <c r="S5" s="28">
        <f t="shared" ref="S5:S11" si="7">H5/B5*100</f>
        <v>17.525773195876287</v>
      </c>
      <c r="T5" s="28">
        <f t="shared" ref="T5:T11" si="8">I5/B5*100</f>
        <v>19.587628865979383</v>
      </c>
      <c r="U5" s="28">
        <f t="shared" ref="U5:U11" si="9">J5/B5*100</f>
        <v>19.587628865979383</v>
      </c>
    </row>
    <row r="6" spans="1:21" ht="18" customHeight="1" thickBot="1" x14ac:dyDescent="0.25">
      <c r="A6" s="17" t="s">
        <v>5</v>
      </c>
      <c r="B6" s="14">
        <v>97</v>
      </c>
      <c r="C6" s="15">
        <v>0</v>
      </c>
      <c r="D6" s="15">
        <v>0</v>
      </c>
      <c r="E6" s="15">
        <v>0</v>
      </c>
      <c r="F6" s="15">
        <v>0</v>
      </c>
      <c r="G6" s="15">
        <v>5</v>
      </c>
      <c r="H6" s="15">
        <v>19</v>
      </c>
      <c r="I6" s="15">
        <v>15</v>
      </c>
      <c r="J6" s="15">
        <v>46</v>
      </c>
      <c r="K6" s="15">
        <f t="shared" si="0"/>
        <v>85</v>
      </c>
      <c r="L6" s="16">
        <f t="shared" ref="L6:L19" si="10">SUM(H6,I6,J6)</f>
        <v>80</v>
      </c>
      <c r="M6" s="18">
        <f t="shared" si="1"/>
        <v>82.474226804123703</v>
      </c>
      <c r="N6" s="28">
        <f t="shared" si="2"/>
        <v>0</v>
      </c>
      <c r="O6" s="28">
        <f t="shared" si="3"/>
        <v>0</v>
      </c>
      <c r="P6" s="28">
        <f t="shared" si="4"/>
        <v>0</v>
      </c>
      <c r="Q6" s="28">
        <f t="shared" si="5"/>
        <v>0</v>
      </c>
      <c r="R6" s="28">
        <f t="shared" si="6"/>
        <v>5.1546391752577314</v>
      </c>
      <c r="S6" s="28">
        <f t="shared" si="7"/>
        <v>19.587628865979383</v>
      </c>
      <c r="T6" s="28">
        <f t="shared" si="8"/>
        <v>15.463917525773196</v>
      </c>
      <c r="U6" s="28">
        <f t="shared" si="9"/>
        <v>47.422680412371129</v>
      </c>
    </row>
    <row r="7" spans="1:21" ht="21.75" thickBot="1" x14ac:dyDescent="0.25">
      <c r="A7" s="4" t="s">
        <v>19</v>
      </c>
      <c r="B7" s="14">
        <v>97</v>
      </c>
      <c r="C7" s="15">
        <v>0</v>
      </c>
      <c r="D7" s="15">
        <v>3</v>
      </c>
      <c r="E7" s="15">
        <v>1</v>
      </c>
      <c r="F7" s="15">
        <v>4</v>
      </c>
      <c r="G7" s="15">
        <v>5</v>
      </c>
      <c r="H7" s="15">
        <v>12</v>
      </c>
      <c r="I7" s="15">
        <v>10</v>
      </c>
      <c r="J7" s="15">
        <v>52</v>
      </c>
      <c r="K7" s="15">
        <f t="shared" si="0"/>
        <v>87</v>
      </c>
      <c r="L7" s="16">
        <f t="shared" si="10"/>
        <v>74</v>
      </c>
      <c r="M7" s="18">
        <f t="shared" si="1"/>
        <v>76.288659793814432</v>
      </c>
      <c r="N7" s="28">
        <f t="shared" si="2"/>
        <v>0</v>
      </c>
      <c r="O7" s="28">
        <f t="shared" si="3"/>
        <v>3.0927835051546393</v>
      </c>
      <c r="P7" s="28">
        <f t="shared" si="4"/>
        <v>1.0309278350515463</v>
      </c>
      <c r="Q7" s="28">
        <f t="shared" si="5"/>
        <v>4.1237113402061851</v>
      </c>
      <c r="R7" s="28">
        <f t="shared" si="6"/>
        <v>5.1546391752577314</v>
      </c>
      <c r="S7" s="28">
        <f t="shared" si="7"/>
        <v>12.371134020618557</v>
      </c>
      <c r="T7" s="28">
        <f t="shared" si="8"/>
        <v>10.309278350515463</v>
      </c>
      <c r="U7" s="28">
        <f t="shared" si="9"/>
        <v>53.608247422680414</v>
      </c>
    </row>
    <row r="8" spans="1:21" ht="21.75" thickBot="1" x14ac:dyDescent="0.25">
      <c r="A8" s="2" t="s">
        <v>7</v>
      </c>
      <c r="B8" s="14">
        <v>97</v>
      </c>
      <c r="C8" s="15">
        <v>4</v>
      </c>
      <c r="D8" s="15">
        <v>4</v>
      </c>
      <c r="E8" s="15">
        <v>1</v>
      </c>
      <c r="F8" s="15">
        <v>2</v>
      </c>
      <c r="G8" s="15">
        <v>3</v>
      </c>
      <c r="H8" s="15">
        <v>6</v>
      </c>
      <c r="I8" s="15">
        <v>16</v>
      </c>
      <c r="J8" s="15">
        <v>55</v>
      </c>
      <c r="K8" s="15">
        <f t="shared" si="0"/>
        <v>91</v>
      </c>
      <c r="L8" s="16">
        <f t="shared" si="10"/>
        <v>77</v>
      </c>
      <c r="M8" s="18">
        <f t="shared" si="1"/>
        <v>79.381443298969074</v>
      </c>
      <c r="N8" s="28">
        <f t="shared" si="2"/>
        <v>4.1237113402061851</v>
      </c>
      <c r="O8" s="28">
        <f t="shared" si="3"/>
        <v>4.1237113402061851</v>
      </c>
      <c r="P8" s="28">
        <f t="shared" si="4"/>
        <v>1.0309278350515463</v>
      </c>
      <c r="Q8" s="28">
        <f t="shared" si="5"/>
        <v>2.0618556701030926</v>
      </c>
      <c r="R8" s="28">
        <f t="shared" si="6"/>
        <v>3.0927835051546393</v>
      </c>
      <c r="S8" s="28">
        <f t="shared" si="7"/>
        <v>6.1855670103092786</v>
      </c>
      <c r="T8" s="28">
        <f t="shared" si="8"/>
        <v>16.494845360824741</v>
      </c>
      <c r="U8" s="28">
        <f t="shared" si="9"/>
        <v>56.701030927835049</v>
      </c>
    </row>
    <row r="9" spans="1:21" ht="21.75" thickBot="1" x14ac:dyDescent="0.25">
      <c r="A9" s="2" t="s">
        <v>8</v>
      </c>
      <c r="B9" s="14">
        <v>97</v>
      </c>
      <c r="C9" s="15">
        <v>0</v>
      </c>
      <c r="D9" s="15">
        <v>4</v>
      </c>
      <c r="E9" s="15">
        <v>1</v>
      </c>
      <c r="F9" s="15">
        <v>5</v>
      </c>
      <c r="G9" s="15">
        <v>1</v>
      </c>
      <c r="H9" s="15">
        <v>2</v>
      </c>
      <c r="I9" s="15">
        <v>7</v>
      </c>
      <c r="J9" s="15">
        <v>66</v>
      </c>
      <c r="K9" s="15">
        <f t="shared" si="0"/>
        <v>86</v>
      </c>
      <c r="L9" s="16">
        <f t="shared" si="10"/>
        <v>75</v>
      </c>
      <c r="M9" s="18">
        <f t="shared" si="1"/>
        <v>77.319587628865989</v>
      </c>
      <c r="N9" s="28">
        <f t="shared" si="2"/>
        <v>0</v>
      </c>
      <c r="O9" s="28">
        <f t="shared" si="3"/>
        <v>4.1237113402061851</v>
      </c>
      <c r="P9" s="28">
        <f t="shared" si="4"/>
        <v>1.0309278350515463</v>
      </c>
      <c r="Q9" s="28">
        <f t="shared" si="5"/>
        <v>5.1546391752577314</v>
      </c>
      <c r="R9" s="28">
        <f t="shared" si="6"/>
        <v>1.0309278350515463</v>
      </c>
      <c r="S9" s="28">
        <f t="shared" si="7"/>
        <v>2.0618556701030926</v>
      </c>
      <c r="T9" s="28">
        <f t="shared" si="8"/>
        <v>7.216494845360824</v>
      </c>
      <c r="U9" s="28">
        <f t="shared" si="9"/>
        <v>68.041237113402062</v>
      </c>
    </row>
    <row r="10" spans="1:21" ht="18.75" customHeight="1" thickBot="1" x14ac:dyDescent="0.25">
      <c r="A10" s="2" t="s">
        <v>9</v>
      </c>
      <c r="B10" s="14">
        <v>97</v>
      </c>
      <c r="C10" s="15">
        <v>4</v>
      </c>
      <c r="D10" s="15">
        <v>4</v>
      </c>
      <c r="E10" s="15">
        <v>0</v>
      </c>
      <c r="F10" s="15">
        <v>0</v>
      </c>
      <c r="G10" s="15">
        <v>7</v>
      </c>
      <c r="H10" s="15">
        <v>10</v>
      </c>
      <c r="I10" s="15">
        <v>18</v>
      </c>
      <c r="J10" s="15">
        <v>46</v>
      </c>
      <c r="K10" s="15">
        <f t="shared" si="0"/>
        <v>89</v>
      </c>
      <c r="L10" s="16">
        <f t="shared" si="10"/>
        <v>74</v>
      </c>
      <c r="M10" s="18">
        <f t="shared" si="1"/>
        <v>76.288659793814432</v>
      </c>
      <c r="N10" s="28">
        <f t="shared" si="2"/>
        <v>4.1237113402061851</v>
      </c>
      <c r="O10" s="28">
        <f t="shared" si="3"/>
        <v>4.1237113402061851</v>
      </c>
      <c r="P10" s="28">
        <f t="shared" si="4"/>
        <v>0</v>
      </c>
      <c r="Q10" s="28">
        <f t="shared" si="5"/>
        <v>0</v>
      </c>
      <c r="R10" s="28">
        <f t="shared" si="6"/>
        <v>7.216494845360824</v>
      </c>
      <c r="S10" s="28">
        <f t="shared" si="7"/>
        <v>10.309278350515463</v>
      </c>
      <c r="T10" s="28">
        <f t="shared" si="8"/>
        <v>18.556701030927837</v>
      </c>
      <c r="U10" s="28">
        <f t="shared" si="9"/>
        <v>47.422680412371129</v>
      </c>
    </row>
    <row r="11" spans="1:21" ht="19.5" customHeight="1" thickBot="1" x14ac:dyDescent="0.25">
      <c r="A11" s="2" t="s">
        <v>10</v>
      </c>
      <c r="B11" s="14">
        <v>97</v>
      </c>
      <c r="C11" s="15">
        <v>0</v>
      </c>
      <c r="D11" s="15">
        <v>9</v>
      </c>
      <c r="E11" s="15">
        <v>25</v>
      </c>
      <c r="F11" s="15">
        <v>26</v>
      </c>
      <c r="G11" s="15">
        <v>12</v>
      </c>
      <c r="H11" s="15">
        <v>6</v>
      </c>
      <c r="I11" s="15">
        <v>2</v>
      </c>
      <c r="J11" s="15">
        <v>6</v>
      </c>
      <c r="K11" s="15">
        <f t="shared" si="0"/>
        <v>86</v>
      </c>
      <c r="L11" s="16">
        <f t="shared" si="10"/>
        <v>14</v>
      </c>
      <c r="M11" s="18">
        <f t="shared" si="1"/>
        <v>14.432989690721648</v>
      </c>
      <c r="N11" s="28">
        <f t="shared" si="2"/>
        <v>0</v>
      </c>
      <c r="O11" s="28">
        <f t="shared" si="3"/>
        <v>9.2783505154639183</v>
      </c>
      <c r="P11" s="28">
        <f t="shared" si="4"/>
        <v>25.773195876288657</v>
      </c>
      <c r="Q11" s="28">
        <f t="shared" si="5"/>
        <v>26.804123711340207</v>
      </c>
      <c r="R11" s="28">
        <f t="shared" si="6"/>
        <v>12.371134020618557</v>
      </c>
      <c r="S11" s="28">
        <f t="shared" si="7"/>
        <v>6.1855670103092786</v>
      </c>
      <c r="T11" s="28">
        <f t="shared" si="8"/>
        <v>2.0618556701030926</v>
      </c>
      <c r="U11" s="28">
        <f t="shared" si="9"/>
        <v>6.1855670103092786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97</v>
      </c>
      <c r="C13" s="15"/>
      <c r="D13" s="15"/>
      <c r="E13" s="15"/>
      <c r="F13" s="15"/>
      <c r="G13" s="15"/>
      <c r="H13" s="15"/>
      <c r="I13" s="15"/>
      <c r="J13" s="15"/>
      <c r="K13" s="15"/>
      <c r="L13" s="16">
        <f t="shared" si="10"/>
        <v>0</v>
      </c>
      <c r="M13" s="18">
        <f t="shared" si="1"/>
        <v>0</v>
      </c>
    </row>
    <row r="14" spans="1:21" ht="21.75" thickBot="1" x14ac:dyDescent="0.25">
      <c r="A14" s="2" t="s">
        <v>4</v>
      </c>
      <c r="B14" s="14">
        <v>44</v>
      </c>
      <c r="C14" s="15">
        <v>0</v>
      </c>
      <c r="D14" s="15">
        <v>8</v>
      </c>
      <c r="E14" s="15">
        <v>16</v>
      </c>
      <c r="F14" s="15">
        <v>3</v>
      </c>
      <c r="G14" s="15">
        <v>8</v>
      </c>
      <c r="H14" s="15">
        <v>2</v>
      </c>
      <c r="I14" s="15">
        <v>2</v>
      </c>
      <c r="J14" s="15">
        <v>2</v>
      </c>
      <c r="K14" s="15">
        <f t="shared" ref="K14:K19" si="11">SUM(C14:J14)</f>
        <v>41</v>
      </c>
      <c r="L14" s="16">
        <f t="shared" si="10"/>
        <v>6</v>
      </c>
      <c r="M14" s="18">
        <f t="shared" si="1"/>
        <v>13.636363636363635</v>
      </c>
    </row>
    <row r="15" spans="1:21" ht="21.75" thickBot="1" x14ac:dyDescent="0.25">
      <c r="A15" s="2" t="s">
        <v>5</v>
      </c>
      <c r="B15" s="14">
        <v>53</v>
      </c>
      <c r="C15" s="15">
        <v>0</v>
      </c>
      <c r="D15" s="15">
        <v>0</v>
      </c>
      <c r="E15" s="15">
        <v>3</v>
      </c>
      <c r="F15" s="15">
        <v>8</v>
      </c>
      <c r="G15" s="15">
        <v>9</v>
      </c>
      <c r="H15" s="15">
        <v>8</v>
      </c>
      <c r="I15" s="15">
        <v>8</v>
      </c>
      <c r="J15" s="15">
        <v>10</v>
      </c>
      <c r="K15" s="15">
        <f t="shared" si="11"/>
        <v>46</v>
      </c>
      <c r="L15" s="16">
        <f t="shared" si="10"/>
        <v>26</v>
      </c>
      <c r="M15" s="18">
        <f t="shared" si="1"/>
        <v>49.056603773584904</v>
      </c>
    </row>
    <row r="16" spans="1:21" ht="21.75" thickBot="1" x14ac:dyDescent="0.25">
      <c r="A16" s="2" t="s">
        <v>19</v>
      </c>
      <c r="B16" s="14">
        <v>97</v>
      </c>
      <c r="C16" s="15">
        <v>4</v>
      </c>
      <c r="D16" s="15">
        <v>1</v>
      </c>
      <c r="E16" s="15">
        <v>2</v>
      </c>
      <c r="F16" s="15">
        <v>9</v>
      </c>
      <c r="G16" s="15">
        <v>29</v>
      </c>
      <c r="H16" s="15">
        <v>14</v>
      </c>
      <c r="I16" s="15">
        <v>21</v>
      </c>
      <c r="J16" s="15">
        <v>10</v>
      </c>
      <c r="K16" s="15">
        <f t="shared" si="11"/>
        <v>90</v>
      </c>
      <c r="L16" s="16">
        <f t="shared" si="10"/>
        <v>45</v>
      </c>
      <c r="M16" s="18">
        <f t="shared" si="1"/>
        <v>46.391752577319586</v>
      </c>
    </row>
    <row r="17" spans="1:21" ht="21.75" thickBot="1" x14ac:dyDescent="0.25">
      <c r="A17" s="2" t="s">
        <v>10</v>
      </c>
      <c r="B17" s="14">
        <v>97</v>
      </c>
      <c r="C17" s="15">
        <v>0</v>
      </c>
      <c r="D17" s="15">
        <v>2</v>
      </c>
      <c r="E17" s="15">
        <v>2</v>
      </c>
      <c r="F17" s="15">
        <v>9</v>
      </c>
      <c r="G17" s="15">
        <v>14</v>
      </c>
      <c r="H17" s="15">
        <v>16</v>
      </c>
      <c r="I17" s="15">
        <v>13</v>
      </c>
      <c r="J17" s="15">
        <v>31</v>
      </c>
      <c r="K17" s="15">
        <f t="shared" si="11"/>
        <v>87</v>
      </c>
      <c r="L17" s="16">
        <f t="shared" si="10"/>
        <v>60</v>
      </c>
      <c r="M17" s="18">
        <f t="shared" si="1"/>
        <v>61.855670103092784</v>
      </c>
    </row>
    <row r="18" spans="1:21" ht="21.75" thickBot="1" x14ac:dyDescent="0.25">
      <c r="A18" s="2" t="s">
        <v>9</v>
      </c>
      <c r="B18" s="14">
        <v>65</v>
      </c>
      <c r="C18" s="15">
        <v>1</v>
      </c>
      <c r="D18" s="15">
        <v>3</v>
      </c>
      <c r="E18" s="15">
        <v>0</v>
      </c>
      <c r="F18" s="15">
        <v>2</v>
      </c>
      <c r="G18" s="15">
        <v>0</v>
      </c>
      <c r="H18" s="15">
        <v>1</v>
      </c>
      <c r="I18" s="15">
        <v>1</v>
      </c>
      <c r="J18" s="15">
        <v>57</v>
      </c>
      <c r="K18" s="15">
        <f t="shared" si="11"/>
        <v>65</v>
      </c>
      <c r="L18" s="16">
        <f t="shared" si="10"/>
        <v>59</v>
      </c>
      <c r="M18" s="18">
        <f t="shared" si="1"/>
        <v>90.769230769230774</v>
      </c>
    </row>
    <row r="19" spans="1:21" ht="21.75" thickBot="1" x14ac:dyDescent="0.25">
      <c r="A19" s="2" t="s">
        <v>7</v>
      </c>
      <c r="B19" s="14">
        <v>53</v>
      </c>
      <c r="C19" s="15">
        <v>5</v>
      </c>
      <c r="D19" s="15">
        <v>3</v>
      </c>
      <c r="E19" s="15">
        <v>2</v>
      </c>
      <c r="F19" s="15">
        <v>5</v>
      </c>
      <c r="G19" s="15">
        <v>3</v>
      </c>
      <c r="H19" s="15">
        <v>6</v>
      </c>
      <c r="I19" s="15">
        <v>8</v>
      </c>
      <c r="J19" s="15">
        <v>19</v>
      </c>
      <c r="K19" s="15">
        <f t="shared" si="11"/>
        <v>51</v>
      </c>
      <c r="L19" s="16">
        <f t="shared" si="10"/>
        <v>33</v>
      </c>
      <c r="M19" s="18">
        <f t="shared" si="1"/>
        <v>62.264150943396224</v>
      </c>
    </row>
    <row r="20" spans="1:21" ht="15" thickBot="1" x14ac:dyDescent="0.25"/>
    <row r="21" spans="1:21" ht="21.75" thickBot="1" x14ac:dyDescent="0.25">
      <c r="A21" s="74" t="s">
        <v>14</v>
      </c>
      <c r="B21" s="71" t="s">
        <v>36</v>
      </c>
      <c r="C21" s="72"/>
      <c r="D21" s="72"/>
      <c r="E21" s="72"/>
      <c r="F21" s="72"/>
      <c r="G21" s="72"/>
      <c r="H21" s="72"/>
      <c r="I21" s="72"/>
      <c r="J21" s="77"/>
      <c r="K21" s="90"/>
      <c r="L21" s="74" t="s">
        <v>16</v>
      </c>
      <c r="M21" s="74" t="s">
        <v>21</v>
      </c>
    </row>
    <row r="22" spans="1:21" ht="21.75" thickBot="1" x14ac:dyDescent="0.25">
      <c r="A22" s="75"/>
      <c r="B22" s="74" t="s">
        <v>17</v>
      </c>
      <c r="C22" s="71" t="s">
        <v>18</v>
      </c>
      <c r="D22" s="72"/>
      <c r="E22" s="72"/>
      <c r="F22" s="72"/>
      <c r="G22" s="72"/>
      <c r="H22" s="72"/>
      <c r="I22" s="72"/>
      <c r="J22" s="77"/>
      <c r="K22" s="91"/>
      <c r="L22" s="75"/>
      <c r="M22" s="75"/>
    </row>
    <row r="23" spans="1:21" ht="19.5" thickBot="1" x14ac:dyDescent="0.25">
      <c r="A23" s="76"/>
      <c r="B23" s="76"/>
      <c r="C23" s="19">
        <v>0</v>
      </c>
      <c r="D23" s="19">
        <v>1</v>
      </c>
      <c r="E23" s="19">
        <v>1.5</v>
      </c>
      <c r="F23" s="19">
        <v>2</v>
      </c>
      <c r="G23" s="19">
        <v>2.5</v>
      </c>
      <c r="H23" s="19">
        <v>3</v>
      </c>
      <c r="I23" s="19">
        <v>3.5</v>
      </c>
      <c r="J23" s="19">
        <v>4</v>
      </c>
      <c r="K23" s="19"/>
      <c r="L23" s="76"/>
      <c r="M23" s="76"/>
      <c r="N23" s="32">
        <v>0</v>
      </c>
      <c r="O23" s="32">
        <v>1</v>
      </c>
      <c r="P23" s="32">
        <v>1.5</v>
      </c>
      <c r="Q23" s="32">
        <v>2</v>
      </c>
      <c r="R23" s="32">
        <v>2.5</v>
      </c>
      <c r="S23" s="31">
        <v>3</v>
      </c>
      <c r="T23" s="31">
        <v>3.5</v>
      </c>
      <c r="U23" s="31">
        <v>4</v>
      </c>
    </row>
    <row r="24" spans="1:21" ht="21.75" thickBot="1" x14ac:dyDescent="0.25">
      <c r="A24" s="20" t="s">
        <v>3</v>
      </c>
      <c r="B24" s="21">
        <v>97</v>
      </c>
      <c r="C24" s="22">
        <v>0</v>
      </c>
      <c r="D24" s="22">
        <v>0</v>
      </c>
      <c r="E24" s="22">
        <v>5</v>
      </c>
      <c r="F24" s="22">
        <v>15</v>
      </c>
      <c r="G24" s="22">
        <v>21</v>
      </c>
      <c r="H24" s="22">
        <v>24</v>
      </c>
      <c r="I24" s="22">
        <v>12</v>
      </c>
      <c r="J24" s="22">
        <v>7</v>
      </c>
      <c r="K24" s="15">
        <f t="shared" ref="K24:K31" si="12">SUM(C24:J24)</f>
        <v>84</v>
      </c>
      <c r="L24" s="23">
        <f>SUM(H24,I24,J24)</f>
        <v>43</v>
      </c>
      <c r="M24" s="24">
        <f>(L24/B24)*100</f>
        <v>44.329896907216494</v>
      </c>
      <c r="N24" s="28">
        <f>C24/B24*100</f>
        <v>0</v>
      </c>
      <c r="O24" s="28">
        <f>D24/B24*100</f>
        <v>0</v>
      </c>
      <c r="P24" s="28">
        <f>E24/B24*100</f>
        <v>5.1546391752577314</v>
      </c>
      <c r="Q24" s="28">
        <f>F24/B24*100</f>
        <v>15.463917525773196</v>
      </c>
      <c r="R24" s="28">
        <f>G24/B24*100</f>
        <v>21.649484536082475</v>
      </c>
      <c r="S24" s="28">
        <f>H24/B24*100</f>
        <v>24.742268041237114</v>
      </c>
      <c r="T24" s="28">
        <f>I24/B24*100</f>
        <v>12.371134020618557</v>
      </c>
      <c r="U24" s="28">
        <f>J24/B24*100</f>
        <v>7.216494845360824</v>
      </c>
    </row>
    <row r="25" spans="1:21" ht="21.75" thickBot="1" x14ac:dyDescent="0.25">
      <c r="A25" s="20" t="s">
        <v>4</v>
      </c>
      <c r="B25" s="21">
        <v>97</v>
      </c>
      <c r="C25" s="22">
        <v>0</v>
      </c>
      <c r="D25" s="22">
        <v>1</v>
      </c>
      <c r="E25" s="22">
        <v>3</v>
      </c>
      <c r="F25" s="22">
        <v>6</v>
      </c>
      <c r="G25" s="22">
        <v>12</v>
      </c>
      <c r="H25" s="22">
        <v>22</v>
      </c>
      <c r="I25" s="22">
        <v>19</v>
      </c>
      <c r="J25" s="22">
        <v>21</v>
      </c>
      <c r="K25" s="15">
        <f t="shared" si="12"/>
        <v>84</v>
      </c>
      <c r="L25" s="23">
        <f t="shared" ref="L25:L31" si="13">SUM(H25,I25,J25)</f>
        <v>62</v>
      </c>
      <c r="M25" s="24">
        <f t="shared" ref="M25:M31" si="14">(L25/B25)*100</f>
        <v>63.917525773195869</v>
      </c>
      <c r="N25" s="28">
        <f t="shared" ref="N25:N31" si="15">C25/B25*100</f>
        <v>0</v>
      </c>
      <c r="O25" s="28">
        <f t="shared" ref="O25:O31" si="16">D25/B25*100</f>
        <v>1.0309278350515463</v>
      </c>
      <c r="P25" s="28">
        <f t="shared" ref="P25:P31" si="17">E25/B25*100</f>
        <v>3.0927835051546393</v>
      </c>
      <c r="Q25" s="28">
        <f t="shared" ref="Q25:Q31" si="18">F25/B25*100</f>
        <v>6.1855670103092786</v>
      </c>
      <c r="R25" s="28">
        <f t="shared" ref="R25:R31" si="19">G25/B25*100</f>
        <v>12.371134020618557</v>
      </c>
      <c r="S25" s="28">
        <f t="shared" ref="S25:S31" si="20">H25/B25*100</f>
        <v>22.680412371134022</v>
      </c>
      <c r="T25" s="28">
        <f t="shared" ref="T25:T31" si="21">I25/B25*100</f>
        <v>19.587628865979383</v>
      </c>
      <c r="U25" s="28">
        <f t="shared" ref="U25:U31" si="22">J25/B25*100</f>
        <v>21.649484536082475</v>
      </c>
    </row>
    <row r="26" spans="1:21" ht="21.75" thickBot="1" x14ac:dyDescent="0.25">
      <c r="A26" s="25" t="s">
        <v>5</v>
      </c>
      <c r="B26" s="21">
        <v>97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3</v>
      </c>
      <c r="I26" s="22">
        <v>54</v>
      </c>
      <c r="J26" s="22">
        <v>28</v>
      </c>
      <c r="K26" s="15">
        <f t="shared" si="12"/>
        <v>85</v>
      </c>
      <c r="L26" s="23">
        <f t="shared" si="13"/>
        <v>85</v>
      </c>
      <c r="M26" s="24">
        <f t="shared" si="14"/>
        <v>87.628865979381445</v>
      </c>
      <c r="N26" s="28">
        <f t="shared" si="15"/>
        <v>0</v>
      </c>
      <c r="O26" s="28">
        <f t="shared" si="16"/>
        <v>0</v>
      </c>
      <c r="P26" s="28">
        <f t="shared" si="17"/>
        <v>0</v>
      </c>
      <c r="Q26" s="28">
        <f t="shared" si="18"/>
        <v>0</v>
      </c>
      <c r="R26" s="28">
        <f t="shared" si="19"/>
        <v>0</v>
      </c>
      <c r="S26" s="28">
        <f t="shared" si="20"/>
        <v>3.0927835051546393</v>
      </c>
      <c r="T26" s="28">
        <f t="shared" si="21"/>
        <v>55.670103092783506</v>
      </c>
      <c r="U26" s="28">
        <f t="shared" si="22"/>
        <v>28.865979381443296</v>
      </c>
    </row>
    <row r="27" spans="1:21" ht="21.75" thickBot="1" x14ac:dyDescent="0.25">
      <c r="A27" s="26" t="s">
        <v>19</v>
      </c>
      <c r="B27" s="21">
        <v>97</v>
      </c>
      <c r="C27" s="22">
        <v>0</v>
      </c>
      <c r="D27" s="22">
        <v>1</v>
      </c>
      <c r="E27" s="22">
        <v>1</v>
      </c>
      <c r="F27" s="22">
        <v>1</v>
      </c>
      <c r="G27" s="22">
        <v>8</v>
      </c>
      <c r="H27" s="22">
        <v>18</v>
      </c>
      <c r="I27" s="22">
        <v>23</v>
      </c>
      <c r="J27" s="22">
        <v>33</v>
      </c>
      <c r="K27" s="15">
        <f t="shared" si="12"/>
        <v>85</v>
      </c>
      <c r="L27" s="23">
        <f t="shared" si="13"/>
        <v>74</v>
      </c>
      <c r="M27" s="24">
        <f t="shared" si="14"/>
        <v>76.288659793814432</v>
      </c>
      <c r="N27" s="28">
        <f t="shared" si="15"/>
        <v>0</v>
      </c>
      <c r="O27" s="28">
        <f t="shared" si="16"/>
        <v>1.0309278350515463</v>
      </c>
      <c r="P27" s="28">
        <f t="shared" si="17"/>
        <v>1.0309278350515463</v>
      </c>
      <c r="Q27" s="28">
        <f t="shared" si="18"/>
        <v>1.0309278350515463</v>
      </c>
      <c r="R27" s="28">
        <f t="shared" si="19"/>
        <v>8.2474226804123703</v>
      </c>
      <c r="S27" s="28">
        <f t="shared" si="20"/>
        <v>18.556701030927837</v>
      </c>
      <c r="T27" s="28">
        <f t="shared" si="21"/>
        <v>23.711340206185564</v>
      </c>
      <c r="U27" s="28">
        <f t="shared" si="22"/>
        <v>34.020618556701031</v>
      </c>
    </row>
    <row r="28" spans="1:21" ht="21.75" thickBot="1" x14ac:dyDescent="0.25">
      <c r="A28" s="20" t="s">
        <v>7</v>
      </c>
      <c r="B28" s="21">
        <v>97</v>
      </c>
      <c r="C28" s="22">
        <v>2</v>
      </c>
      <c r="D28" s="22">
        <v>0</v>
      </c>
      <c r="E28" s="22">
        <v>2</v>
      </c>
      <c r="F28" s="22">
        <v>0</v>
      </c>
      <c r="G28" s="22">
        <v>1</v>
      </c>
      <c r="H28" s="22">
        <v>4</v>
      </c>
      <c r="I28" s="22">
        <v>16</v>
      </c>
      <c r="J28" s="22">
        <v>63</v>
      </c>
      <c r="K28" s="15">
        <f t="shared" si="12"/>
        <v>88</v>
      </c>
      <c r="L28" s="23">
        <f t="shared" si="13"/>
        <v>83</v>
      </c>
      <c r="M28" s="24">
        <f t="shared" si="14"/>
        <v>85.567010309278345</v>
      </c>
      <c r="N28" s="28">
        <f t="shared" si="15"/>
        <v>2.0618556701030926</v>
      </c>
      <c r="O28" s="28">
        <f t="shared" si="16"/>
        <v>0</v>
      </c>
      <c r="P28" s="28">
        <f t="shared" si="17"/>
        <v>2.0618556701030926</v>
      </c>
      <c r="Q28" s="28">
        <f t="shared" si="18"/>
        <v>0</v>
      </c>
      <c r="R28" s="28">
        <f t="shared" si="19"/>
        <v>1.0309278350515463</v>
      </c>
      <c r="S28" s="28">
        <f t="shared" si="20"/>
        <v>4.1237113402061851</v>
      </c>
      <c r="T28" s="28">
        <f t="shared" si="21"/>
        <v>16.494845360824741</v>
      </c>
      <c r="U28" s="28">
        <f t="shared" si="22"/>
        <v>64.948453608247419</v>
      </c>
    </row>
    <row r="29" spans="1:21" ht="21.75" thickBot="1" x14ac:dyDescent="0.25">
      <c r="A29" s="20" t="s">
        <v>8</v>
      </c>
      <c r="B29" s="21">
        <v>97</v>
      </c>
      <c r="C29" s="22">
        <v>0</v>
      </c>
      <c r="D29" s="22">
        <v>0</v>
      </c>
      <c r="E29" s="22">
        <v>0</v>
      </c>
      <c r="F29" s="22">
        <v>6</v>
      </c>
      <c r="G29" s="22">
        <v>2</v>
      </c>
      <c r="H29" s="22">
        <v>14</v>
      </c>
      <c r="I29" s="22">
        <v>16</v>
      </c>
      <c r="J29" s="22">
        <v>47</v>
      </c>
      <c r="K29" s="15">
        <f t="shared" si="12"/>
        <v>85</v>
      </c>
      <c r="L29" s="23">
        <f t="shared" si="13"/>
        <v>77</v>
      </c>
      <c r="M29" s="24">
        <f t="shared" si="14"/>
        <v>79.381443298969074</v>
      </c>
      <c r="N29" s="28">
        <f t="shared" si="15"/>
        <v>0</v>
      </c>
      <c r="O29" s="28">
        <f t="shared" si="16"/>
        <v>0</v>
      </c>
      <c r="P29" s="28">
        <f t="shared" si="17"/>
        <v>0</v>
      </c>
      <c r="Q29" s="28">
        <f t="shared" si="18"/>
        <v>6.1855670103092786</v>
      </c>
      <c r="R29" s="28">
        <f t="shared" si="19"/>
        <v>2.0618556701030926</v>
      </c>
      <c r="S29" s="28">
        <f t="shared" si="20"/>
        <v>14.432989690721648</v>
      </c>
      <c r="T29" s="28">
        <f t="shared" si="21"/>
        <v>16.494845360824741</v>
      </c>
      <c r="U29" s="28">
        <f t="shared" si="22"/>
        <v>48.453608247422679</v>
      </c>
    </row>
    <row r="30" spans="1:21" ht="21.75" thickBot="1" x14ac:dyDescent="0.25">
      <c r="A30" s="20" t="s">
        <v>9</v>
      </c>
      <c r="B30" s="21">
        <v>97</v>
      </c>
      <c r="C30" s="22">
        <v>0</v>
      </c>
      <c r="D30" s="22">
        <v>0</v>
      </c>
      <c r="E30" s="22">
        <v>0</v>
      </c>
      <c r="F30" s="22">
        <v>1</v>
      </c>
      <c r="G30" s="22">
        <v>4</v>
      </c>
      <c r="H30" s="22">
        <v>32</v>
      </c>
      <c r="I30" s="22">
        <v>17</v>
      </c>
      <c r="J30" s="22">
        <v>32</v>
      </c>
      <c r="K30" s="15">
        <f t="shared" si="12"/>
        <v>86</v>
      </c>
      <c r="L30" s="23">
        <f t="shared" si="13"/>
        <v>81</v>
      </c>
      <c r="M30" s="24">
        <f t="shared" si="14"/>
        <v>83.505154639175259</v>
      </c>
      <c r="N30" s="28">
        <f t="shared" si="15"/>
        <v>0</v>
      </c>
      <c r="O30" s="28">
        <f t="shared" si="16"/>
        <v>0</v>
      </c>
      <c r="P30" s="28">
        <f t="shared" si="17"/>
        <v>0</v>
      </c>
      <c r="Q30" s="28">
        <f t="shared" si="18"/>
        <v>1.0309278350515463</v>
      </c>
      <c r="R30" s="28">
        <f t="shared" si="19"/>
        <v>4.1237113402061851</v>
      </c>
      <c r="S30" s="28">
        <f t="shared" si="20"/>
        <v>32.989690721649481</v>
      </c>
      <c r="T30" s="28">
        <f t="shared" si="21"/>
        <v>17.525773195876287</v>
      </c>
      <c r="U30" s="28">
        <f t="shared" si="22"/>
        <v>32.989690721649481</v>
      </c>
    </row>
    <row r="31" spans="1:21" ht="21.75" thickBot="1" x14ac:dyDescent="0.25">
      <c r="A31" s="20" t="s">
        <v>10</v>
      </c>
      <c r="B31" s="21">
        <v>97</v>
      </c>
      <c r="C31" s="22">
        <v>0</v>
      </c>
      <c r="D31" s="22">
        <v>4</v>
      </c>
      <c r="E31" s="22">
        <v>10</v>
      </c>
      <c r="F31" s="22">
        <v>27</v>
      </c>
      <c r="G31" s="22">
        <v>38</v>
      </c>
      <c r="H31" s="22">
        <v>9</v>
      </c>
      <c r="I31" s="22">
        <v>2</v>
      </c>
      <c r="J31" s="22">
        <v>5</v>
      </c>
      <c r="K31" s="15">
        <f t="shared" si="12"/>
        <v>95</v>
      </c>
      <c r="L31" s="23">
        <f t="shared" si="13"/>
        <v>16</v>
      </c>
      <c r="M31" s="24">
        <f t="shared" si="14"/>
        <v>16.494845360824741</v>
      </c>
      <c r="N31" s="30">
        <f t="shared" si="15"/>
        <v>0</v>
      </c>
      <c r="O31" s="28">
        <f t="shared" si="16"/>
        <v>4.1237113402061851</v>
      </c>
      <c r="P31" s="28">
        <f t="shared" si="17"/>
        <v>10.309278350515463</v>
      </c>
      <c r="Q31" s="28">
        <f t="shared" si="18"/>
        <v>27.835051546391753</v>
      </c>
      <c r="R31" s="28">
        <f t="shared" si="19"/>
        <v>39.175257731958766</v>
      </c>
      <c r="S31" s="28">
        <f t="shared" si="20"/>
        <v>9.2783505154639183</v>
      </c>
      <c r="T31" s="28">
        <f t="shared" si="21"/>
        <v>2.0618556701030926</v>
      </c>
      <c r="U31" s="28">
        <f t="shared" si="22"/>
        <v>5.1546391752577314</v>
      </c>
    </row>
    <row r="32" spans="1:21" ht="21.75" thickBot="1" x14ac:dyDescent="0.25">
      <c r="A32" s="71" t="s">
        <v>20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7"/>
    </row>
    <row r="33" spans="1:13" ht="21.75" thickBot="1" x14ac:dyDescent="0.25">
      <c r="A33" s="20" t="s">
        <v>3</v>
      </c>
      <c r="B33" s="21">
        <v>97</v>
      </c>
      <c r="C33" s="22"/>
      <c r="D33" s="22"/>
      <c r="E33" s="22"/>
      <c r="F33" s="22"/>
      <c r="G33" s="22"/>
      <c r="H33" s="22"/>
      <c r="I33" s="22"/>
      <c r="J33" s="22"/>
      <c r="K33" s="22"/>
      <c r="L33" s="23">
        <f t="shared" ref="L33:L39" si="23">SUM(H33,I33,J33)</f>
        <v>0</v>
      </c>
      <c r="M33" s="24">
        <f t="shared" ref="M33:M39" si="24">(L33/B33)*100</f>
        <v>0</v>
      </c>
    </row>
    <row r="34" spans="1:13" ht="21.75" thickBot="1" x14ac:dyDescent="0.25">
      <c r="A34" s="20" t="s">
        <v>4</v>
      </c>
      <c r="B34" s="21">
        <v>41</v>
      </c>
      <c r="C34" s="22">
        <v>0</v>
      </c>
      <c r="D34" s="22">
        <v>1</v>
      </c>
      <c r="E34" s="22">
        <v>8</v>
      </c>
      <c r="F34" s="22">
        <v>4</v>
      </c>
      <c r="G34" s="22">
        <v>10</v>
      </c>
      <c r="H34" s="22">
        <v>7</v>
      </c>
      <c r="I34" s="22">
        <v>1</v>
      </c>
      <c r="J34" s="22">
        <v>9</v>
      </c>
      <c r="K34" s="15">
        <f t="shared" ref="K34:K39" si="25">SUM(C34:J34)</f>
        <v>40</v>
      </c>
      <c r="L34" s="23">
        <f t="shared" si="23"/>
        <v>17</v>
      </c>
      <c r="M34" s="24">
        <f t="shared" si="24"/>
        <v>41.463414634146339</v>
      </c>
    </row>
    <row r="35" spans="1:13" ht="21.75" thickBot="1" x14ac:dyDescent="0.25">
      <c r="A35" s="20" t="s">
        <v>5</v>
      </c>
      <c r="B35" s="21">
        <v>41</v>
      </c>
      <c r="C35" s="22">
        <v>0</v>
      </c>
      <c r="D35" s="22">
        <v>0</v>
      </c>
      <c r="E35" s="22">
        <v>0</v>
      </c>
      <c r="F35" s="22">
        <v>3</v>
      </c>
      <c r="G35" s="22">
        <v>15</v>
      </c>
      <c r="H35" s="22">
        <v>19</v>
      </c>
      <c r="I35" s="22">
        <v>4</v>
      </c>
      <c r="J35" s="22">
        <v>0</v>
      </c>
      <c r="K35" s="15">
        <f t="shared" si="25"/>
        <v>41</v>
      </c>
      <c r="L35" s="23">
        <f t="shared" si="23"/>
        <v>23</v>
      </c>
      <c r="M35" s="24">
        <f t="shared" si="24"/>
        <v>56.09756097560976</v>
      </c>
    </row>
    <row r="36" spans="1:13" ht="21.75" thickBot="1" x14ac:dyDescent="0.25">
      <c r="A36" s="20" t="s">
        <v>19</v>
      </c>
      <c r="B36" s="21">
        <v>97</v>
      </c>
      <c r="C36" s="22">
        <v>0</v>
      </c>
      <c r="D36" s="22">
        <v>0</v>
      </c>
      <c r="E36" s="22">
        <v>0</v>
      </c>
      <c r="F36" s="22">
        <v>1</v>
      </c>
      <c r="G36" s="22">
        <v>2</v>
      </c>
      <c r="H36" s="22">
        <v>12</v>
      </c>
      <c r="I36" s="22">
        <v>8</v>
      </c>
      <c r="J36" s="22">
        <v>63</v>
      </c>
      <c r="K36" s="15">
        <f t="shared" si="25"/>
        <v>86</v>
      </c>
      <c r="L36" s="23">
        <f t="shared" si="23"/>
        <v>83</v>
      </c>
      <c r="M36" s="24">
        <f t="shared" si="24"/>
        <v>85.567010309278345</v>
      </c>
    </row>
    <row r="37" spans="1:13" ht="21.75" thickBot="1" x14ac:dyDescent="0.25">
      <c r="A37" s="20" t="s">
        <v>10</v>
      </c>
      <c r="B37" s="21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1</v>
      </c>
      <c r="H37" s="22">
        <v>2</v>
      </c>
      <c r="I37" s="22">
        <v>1</v>
      </c>
      <c r="J37" s="22">
        <v>37</v>
      </c>
      <c r="K37" s="15">
        <f t="shared" si="25"/>
        <v>41</v>
      </c>
      <c r="L37" s="23">
        <f t="shared" si="23"/>
        <v>40</v>
      </c>
      <c r="M37" s="24">
        <f t="shared" si="24"/>
        <v>97.560975609756099</v>
      </c>
    </row>
    <row r="38" spans="1:13" ht="21.75" thickBot="1" x14ac:dyDescent="0.25">
      <c r="A38" s="20" t="s">
        <v>9</v>
      </c>
      <c r="B38" s="21">
        <v>25</v>
      </c>
      <c r="C38" s="22">
        <v>0</v>
      </c>
      <c r="D38" s="22">
        <v>0</v>
      </c>
      <c r="E38" s="22">
        <v>0</v>
      </c>
      <c r="F38" s="22">
        <v>0</v>
      </c>
      <c r="G38" s="22">
        <v>3</v>
      </c>
      <c r="H38" s="22">
        <v>3</v>
      </c>
      <c r="I38" s="22">
        <v>2</v>
      </c>
      <c r="J38" s="22">
        <v>14</v>
      </c>
      <c r="K38" s="15">
        <f t="shared" si="25"/>
        <v>22</v>
      </c>
      <c r="L38" s="23">
        <f t="shared" si="23"/>
        <v>19</v>
      </c>
      <c r="M38" s="24">
        <f t="shared" si="24"/>
        <v>76</v>
      </c>
    </row>
    <row r="39" spans="1:13" ht="21.75" thickBot="1" x14ac:dyDescent="0.25">
      <c r="A39" s="20" t="s">
        <v>7</v>
      </c>
      <c r="B39" s="21">
        <v>47</v>
      </c>
      <c r="C39" s="22">
        <v>0</v>
      </c>
      <c r="D39" s="22">
        <v>0</v>
      </c>
      <c r="E39" s="22">
        <v>0</v>
      </c>
      <c r="F39" s="22">
        <v>0</v>
      </c>
      <c r="G39" s="22">
        <v>3</v>
      </c>
      <c r="H39" s="22">
        <v>6</v>
      </c>
      <c r="I39" s="22">
        <v>5</v>
      </c>
      <c r="J39" s="22">
        <v>31</v>
      </c>
      <c r="K39" s="15">
        <f t="shared" si="25"/>
        <v>45</v>
      </c>
      <c r="L39" s="23">
        <f t="shared" si="23"/>
        <v>42</v>
      </c>
      <c r="M39" s="24">
        <f t="shared" si="24"/>
        <v>89.361702127659569</v>
      </c>
    </row>
  </sheetData>
  <mergeCells count="14">
    <mergeCell ref="A1:A3"/>
    <mergeCell ref="B1:J1"/>
    <mergeCell ref="L1:L3"/>
    <mergeCell ref="M1:M3"/>
    <mergeCell ref="B2:B3"/>
    <mergeCell ref="C2:J2"/>
    <mergeCell ref="A32:M32"/>
    <mergeCell ref="A12:M12"/>
    <mergeCell ref="A21:A23"/>
    <mergeCell ref="B21:J21"/>
    <mergeCell ref="L21:L23"/>
    <mergeCell ref="M21:M23"/>
    <mergeCell ref="B22:B23"/>
    <mergeCell ref="C22:J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Y77"/>
  <sheetViews>
    <sheetView topLeftCell="A13" zoomScale="80" zoomScaleNormal="80" workbookViewId="0">
      <selection activeCell="B69" sqref="B69:Y77"/>
    </sheetView>
  </sheetViews>
  <sheetFormatPr defaultRowHeight="15.75" x14ac:dyDescent="0.25"/>
  <cols>
    <col min="1" max="1" width="16.5" style="53" customWidth="1"/>
    <col min="2" max="25" width="5.125" style="53" customWidth="1"/>
    <col min="26" max="26" width="4.5" style="53" customWidth="1"/>
    <col min="27" max="16384" width="9" style="53"/>
  </cols>
  <sheetData>
    <row r="1" spans="1:25" ht="23.25" customHeight="1" x14ac:dyDescent="0.25">
      <c r="A1" s="86" t="s">
        <v>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26.25" customHeight="1" x14ac:dyDescent="0.25">
      <c r="A2" s="81" t="s">
        <v>44</v>
      </c>
      <c r="B2" s="81">
        <v>0</v>
      </c>
      <c r="C2" s="81"/>
      <c r="D2" s="81"/>
      <c r="E2" s="81">
        <v>1</v>
      </c>
      <c r="F2" s="81"/>
      <c r="G2" s="81"/>
      <c r="H2" s="81">
        <v>1.5</v>
      </c>
      <c r="I2" s="81"/>
      <c r="J2" s="81"/>
      <c r="K2" s="81">
        <v>2</v>
      </c>
      <c r="L2" s="81"/>
      <c r="M2" s="81"/>
      <c r="N2" s="81">
        <v>2.5</v>
      </c>
      <c r="O2" s="81"/>
      <c r="P2" s="81"/>
      <c r="Q2" s="81">
        <v>3</v>
      </c>
      <c r="R2" s="81"/>
      <c r="S2" s="81"/>
      <c r="T2" s="81">
        <v>3.5</v>
      </c>
      <c r="U2" s="81"/>
      <c r="V2" s="81"/>
      <c r="W2" s="81">
        <v>4</v>
      </c>
      <c r="X2" s="81"/>
      <c r="Y2" s="81"/>
    </row>
    <row r="3" spans="1:25" ht="27.75" customHeight="1" x14ac:dyDescent="0.25">
      <c r="A3" s="81"/>
      <c r="B3" s="50">
        <v>1</v>
      </c>
      <c r="C3" s="50">
        <v>2</v>
      </c>
      <c r="D3" s="50" t="s">
        <v>43</v>
      </c>
      <c r="E3" s="50">
        <v>1</v>
      </c>
      <c r="F3" s="50">
        <v>2</v>
      </c>
      <c r="G3" s="50" t="s">
        <v>43</v>
      </c>
      <c r="H3" s="50">
        <v>1</v>
      </c>
      <c r="I3" s="50">
        <v>2</v>
      </c>
      <c r="J3" s="50" t="s">
        <v>43</v>
      </c>
      <c r="K3" s="50">
        <v>1</v>
      </c>
      <c r="L3" s="50">
        <v>2</v>
      </c>
      <c r="M3" s="50" t="s">
        <v>43</v>
      </c>
      <c r="N3" s="50">
        <v>1</v>
      </c>
      <c r="O3" s="50">
        <v>2</v>
      </c>
      <c r="P3" s="50" t="s">
        <v>43</v>
      </c>
      <c r="Q3" s="50">
        <v>1</v>
      </c>
      <c r="R3" s="50">
        <v>2</v>
      </c>
      <c r="S3" s="50" t="s">
        <v>43</v>
      </c>
      <c r="T3" s="50">
        <v>1</v>
      </c>
      <c r="U3" s="50">
        <v>2</v>
      </c>
      <c r="V3" s="50" t="s">
        <v>43</v>
      </c>
      <c r="W3" s="50">
        <v>1</v>
      </c>
      <c r="X3" s="50">
        <v>2</v>
      </c>
      <c r="Y3" s="50" t="s">
        <v>43</v>
      </c>
    </row>
    <row r="4" spans="1:25" ht="18" customHeight="1" x14ac:dyDescent="0.25">
      <c r="A4" s="51" t="s">
        <v>3</v>
      </c>
      <c r="B4" s="49">
        <v>2.36220472440945</v>
      </c>
      <c r="C4" s="49">
        <v>0</v>
      </c>
      <c r="D4" s="49">
        <f>(B4+C4)/2</f>
        <v>1.181102362204725</v>
      </c>
      <c r="E4" s="49">
        <v>25.196850393700785</v>
      </c>
      <c r="F4" s="49">
        <v>11.811023622047244</v>
      </c>
      <c r="G4" s="49">
        <f>SUM(E4,F4)/2</f>
        <v>18.503937007874015</v>
      </c>
      <c r="H4" s="49">
        <v>20.472440944881889</v>
      </c>
      <c r="I4" s="49">
        <v>18.110236220472441</v>
      </c>
      <c r="J4" s="49">
        <f>SUM(,H4,I4)/2</f>
        <v>19.291338582677163</v>
      </c>
      <c r="K4" s="49">
        <v>19.685039370078741</v>
      </c>
      <c r="L4" s="49">
        <v>17.322834645669293</v>
      </c>
      <c r="M4" s="49">
        <f>SUM(K4,L4)/2</f>
        <v>18.503937007874015</v>
      </c>
      <c r="N4" s="49">
        <v>8.6614173228346463</v>
      </c>
      <c r="O4" s="49">
        <v>22.834645669291341</v>
      </c>
      <c r="P4" s="49">
        <f>SUM(N4,O4)/2</f>
        <v>15.748031496062993</v>
      </c>
      <c r="Q4" s="49">
        <v>11.023622047244094</v>
      </c>
      <c r="R4" s="49">
        <v>15.748031496062993</v>
      </c>
      <c r="S4" s="49">
        <f>SUM(Q4,R4)/2</f>
        <v>13.385826771653544</v>
      </c>
      <c r="T4" s="49">
        <v>7.0866141732283463</v>
      </c>
      <c r="U4" s="49">
        <v>3.1496062992125982</v>
      </c>
      <c r="V4" s="49">
        <f>SUM(T4,U4)/2</f>
        <v>5.1181102362204722</v>
      </c>
      <c r="W4" s="49">
        <v>3.9370078740157481</v>
      </c>
      <c r="X4" s="49">
        <v>6.2992125984251963</v>
      </c>
      <c r="Y4" s="49">
        <f t="shared" ref="Y4:Y11" si="0">SUM(W4,X4)/2</f>
        <v>5.1181102362204722</v>
      </c>
    </row>
    <row r="5" spans="1:25" ht="18" customHeight="1" x14ac:dyDescent="0.25">
      <c r="A5" s="51" t="s">
        <v>4</v>
      </c>
      <c r="B5" s="49">
        <v>0.78740157480314954</v>
      </c>
      <c r="C5" s="49">
        <v>1.5748031496062991</v>
      </c>
      <c r="D5" s="49">
        <f t="shared" ref="D5:D11" si="1">(B5+C5)/2</f>
        <v>1.1811023622047243</v>
      </c>
      <c r="E5" s="49">
        <v>47.244094488188978</v>
      </c>
      <c r="F5" s="49">
        <v>4.7244094488188972</v>
      </c>
      <c r="G5" s="49">
        <f t="shared" ref="G5:G11" si="2">SUM(E5,F5)/2</f>
        <v>25.984251968503937</v>
      </c>
      <c r="H5" s="49">
        <v>14.173228346456693</v>
      </c>
      <c r="I5" s="49">
        <v>9.4488188976377945</v>
      </c>
      <c r="J5" s="49">
        <f t="shared" ref="J5:J11" si="3">SUM(,H5,I5)/2</f>
        <v>11.811023622047244</v>
      </c>
      <c r="K5" s="49">
        <v>7.0866141732283463</v>
      </c>
      <c r="L5" s="49">
        <v>19.685039370078741</v>
      </c>
      <c r="M5" s="49">
        <f t="shared" ref="M5:M11" si="4">SUM(K5,L5)/2</f>
        <v>13.385826771653544</v>
      </c>
      <c r="N5" s="49">
        <v>7.8740157480314963</v>
      </c>
      <c r="O5" s="49">
        <v>20.472440944881889</v>
      </c>
      <c r="P5" s="49">
        <f t="shared" ref="P5:P11" si="5">SUM(N5,O5)/2</f>
        <v>14.173228346456693</v>
      </c>
      <c r="Q5" s="49">
        <v>4.7244094488188972</v>
      </c>
      <c r="R5" s="49">
        <v>11.811023622047244</v>
      </c>
      <c r="S5" s="49">
        <f t="shared" ref="S5:S11" si="6">SUM(Q5,R5)/2</f>
        <v>8.2677165354330704</v>
      </c>
      <c r="T5" s="49">
        <v>3.9370078740157481</v>
      </c>
      <c r="U5" s="49">
        <v>5.5118110236220472</v>
      </c>
      <c r="V5" s="49">
        <f t="shared" ref="V5:V11" si="7">SUM(T5,U5)/2</f>
        <v>4.7244094488188981</v>
      </c>
      <c r="W5" s="49">
        <v>1.5748031496062991</v>
      </c>
      <c r="X5" s="49">
        <v>14.960629921259844</v>
      </c>
      <c r="Y5" s="49">
        <f t="shared" si="0"/>
        <v>8.2677165354330722</v>
      </c>
    </row>
    <row r="6" spans="1:25" ht="18" customHeight="1" x14ac:dyDescent="0.25">
      <c r="A6" s="51" t="s">
        <v>5</v>
      </c>
      <c r="B6" s="49">
        <v>0</v>
      </c>
      <c r="C6" s="49">
        <v>0</v>
      </c>
      <c r="D6" s="49">
        <f t="shared" si="1"/>
        <v>0</v>
      </c>
      <c r="E6" s="49">
        <v>20.472440944881889</v>
      </c>
      <c r="F6" s="49">
        <v>21.259842519685041</v>
      </c>
      <c r="G6" s="49">
        <f t="shared" si="2"/>
        <v>20.866141732283467</v>
      </c>
      <c r="H6" s="49">
        <v>16.535433070866144</v>
      </c>
      <c r="I6" s="49">
        <v>13.385826771653544</v>
      </c>
      <c r="J6" s="49">
        <f t="shared" si="3"/>
        <v>14.960629921259844</v>
      </c>
      <c r="K6" s="49">
        <v>20.472440944881889</v>
      </c>
      <c r="L6" s="49">
        <v>18.110236220472441</v>
      </c>
      <c r="M6" s="49">
        <f t="shared" si="4"/>
        <v>19.291338582677163</v>
      </c>
      <c r="N6" s="49">
        <v>11.811023622047244</v>
      </c>
      <c r="O6" s="49">
        <v>16.535433070866144</v>
      </c>
      <c r="P6" s="49">
        <f t="shared" si="5"/>
        <v>14.173228346456694</v>
      </c>
      <c r="Q6" s="49">
        <v>13.385826771653544</v>
      </c>
      <c r="R6" s="49">
        <v>10.236220472440944</v>
      </c>
      <c r="S6" s="49">
        <f t="shared" si="6"/>
        <v>11.811023622047244</v>
      </c>
      <c r="T6" s="49">
        <v>9.4488188976377945</v>
      </c>
      <c r="U6" s="49">
        <v>4.7244094488188972</v>
      </c>
      <c r="V6" s="49">
        <f t="shared" si="7"/>
        <v>7.0866141732283463</v>
      </c>
      <c r="W6" s="49">
        <v>6.2992125984251963</v>
      </c>
      <c r="X6" s="49">
        <v>12.598425196850393</v>
      </c>
      <c r="Y6" s="49">
        <f t="shared" si="0"/>
        <v>9.4488188976377945</v>
      </c>
    </row>
    <row r="7" spans="1:25" ht="18" customHeight="1" x14ac:dyDescent="0.25">
      <c r="A7" s="51" t="s">
        <v>19</v>
      </c>
      <c r="B7" s="49">
        <v>0</v>
      </c>
      <c r="C7" s="49">
        <v>0</v>
      </c>
      <c r="D7" s="49">
        <f t="shared" si="1"/>
        <v>0</v>
      </c>
      <c r="E7" s="49">
        <v>3.9370078740157481</v>
      </c>
      <c r="F7" s="49">
        <v>6.2992125984251963</v>
      </c>
      <c r="G7" s="49">
        <f t="shared" si="2"/>
        <v>5.1181102362204722</v>
      </c>
      <c r="H7" s="49">
        <v>5.5118110236220472</v>
      </c>
      <c r="I7" s="49">
        <v>3.9370078740157481</v>
      </c>
      <c r="J7" s="49">
        <f t="shared" si="3"/>
        <v>4.7244094488188981</v>
      </c>
      <c r="K7" s="49">
        <v>10.236220472440944</v>
      </c>
      <c r="L7" s="49">
        <v>8.6614173228346463</v>
      </c>
      <c r="M7" s="49">
        <f t="shared" si="4"/>
        <v>9.4488188976377963</v>
      </c>
      <c r="N7" s="49">
        <v>13.385826771653544</v>
      </c>
      <c r="O7" s="49">
        <v>11.023622047244094</v>
      </c>
      <c r="P7" s="49">
        <f t="shared" si="5"/>
        <v>12.204724409448819</v>
      </c>
      <c r="Q7" s="49">
        <v>18.897637795275589</v>
      </c>
      <c r="R7" s="49">
        <v>11.023622047244094</v>
      </c>
      <c r="S7" s="49">
        <f t="shared" si="6"/>
        <v>14.960629921259841</v>
      </c>
      <c r="T7" s="49">
        <v>17.322834645669293</v>
      </c>
      <c r="U7" s="49">
        <v>11.811023622047244</v>
      </c>
      <c r="V7" s="49">
        <f t="shared" si="7"/>
        <v>14.566929133858268</v>
      </c>
      <c r="W7" s="49">
        <v>28.346456692913385</v>
      </c>
      <c r="X7" s="49">
        <v>42.519685039370081</v>
      </c>
      <c r="Y7" s="49">
        <f t="shared" si="0"/>
        <v>35.433070866141733</v>
      </c>
    </row>
    <row r="8" spans="1:25" ht="18" customHeight="1" x14ac:dyDescent="0.25">
      <c r="A8" s="51" t="s">
        <v>7</v>
      </c>
      <c r="B8" s="49">
        <v>0</v>
      </c>
      <c r="C8" s="49">
        <v>0.78740157480314954</v>
      </c>
      <c r="D8" s="49">
        <f t="shared" si="1"/>
        <v>0.39370078740157477</v>
      </c>
      <c r="E8" s="49">
        <v>0</v>
      </c>
      <c r="F8" s="49">
        <v>0</v>
      </c>
      <c r="G8" s="49">
        <f t="shared" si="2"/>
        <v>0</v>
      </c>
      <c r="H8" s="49">
        <v>0</v>
      </c>
      <c r="I8" s="49">
        <v>0</v>
      </c>
      <c r="J8" s="49">
        <f t="shared" si="3"/>
        <v>0</v>
      </c>
      <c r="K8" s="49">
        <v>1.5748031496062991</v>
      </c>
      <c r="L8" s="49">
        <v>7.0866141732283463</v>
      </c>
      <c r="M8" s="49">
        <f t="shared" si="4"/>
        <v>4.3307086614173222</v>
      </c>
      <c r="N8" s="49">
        <v>3.9370078740157481</v>
      </c>
      <c r="O8" s="49">
        <v>12.598425196850393</v>
      </c>
      <c r="P8" s="49">
        <f t="shared" si="5"/>
        <v>8.2677165354330704</v>
      </c>
      <c r="Q8" s="49">
        <v>18.897637795275589</v>
      </c>
      <c r="R8" s="49">
        <v>15.748031496062993</v>
      </c>
      <c r="S8" s="49">
        <f t="shared" si="6"/>
        <v>17.322834645669289</v>
      </c>
      <c r="T8" s="49">
        <v>38.582677165354326</v>
      </c>
      <c r="U8" s="49">
        <v>17.322834645669293</v>
      </c>
      <c r="V8" s="49">
        <f t="shared" si="7"/>
        <v>27.952755905511808</v>
      </c>
      <c r="W8" s="49">
        <v>35.433070866141733</v>
      </c>
      <c r="X8" s="49">
        <v>42.519685039370081</v>
      </c>
      <c r="Y8" s="49">
        <f t="shared" si="0"/>
        <v>38.976377952755911</v>
      </c>
    </row>
    <row r="9" spans="1:25" ht="18" customHeight="1" x14ac:dyDescent="0.25">
      <c r="A9" s="51" t="s">
        <v>8</v>
      </c>
      <c r="B9" s="49">
        <v>0</v>
      </c>
      <c r="C9" s="49">
        <v>1.5748031496062991</v>
      </c>
      <c r="D9" s="49">
        <f t="shared" si="1"/>
        <v>0.78740157480314954</v>
      </c>
      <c r="E9" s="49">
        <v>0</v>
      </c>
      <c r="F9" s="49">
        <v>0.78740157480314954</v>
      </c>
      <c r="G9" s="49">
        <f t="shared" si="2"/>
        <v>0.39370078740157477</v>
      </c>
      <c r="H9" s="49">
        <v>0.78740157480314954</v>
      </c>
      <c r="I9" s="49">
        <v>11.811023622047244</v>
      </c>
      <c r="J9" s="49">
        <f t="shared" si="3"/>
        <v>6.2992125984251972</v>
      </c>
      <c r="K9" s="49">
        <v>6.2992125984251963</v>
      </c>
      <c r="L9" s="49">
        <v>3.1496062992125982</v>
      </c>
      <c r="M9" s="49">
        <f t="shared" si="4"/>
        <v>4.7244094488188972</v>
      </c>
      <c r="N9" s="49">
        <v>15.748031496062993</v>
      </c>
      <c r="O9" s="49">
        <v>3.1496062992125982</v>
      </c>
      <c r="P9" s="49">
        <f t="shared" si="5"/>
        <v>9.4488188976377963</v>
      </c>
      <c r="Q9" s="49">
        <v>22.834645669291341</v>
      </c>
      <c r="R9" s="49">
        <v>16.535433070866144</v>
      </c>
      <c r="S9" s="49">
        <f t="shared" si="6"/>
        <v>19.685039370078741</v>
      </c>
      <c r="T9" s="49">
        <v>17.322834645669293</v>
      </c>
      <c r="U9" s="49">
        <v>12.598425196850393</v>
      </c>
      <c r="V9" s="49">
        <f t="shared" si="7"/>
        <v>14.960629921259843</v>
      </c>
      <c r="W9" s="49">
        <v>35.433070866141733</v>
      </c>
      <c r="X9" s="49">
        <v>49.606299212598429</v>
      </c>
      <c r="Y9" s="49">
        <f t="shared" si="0"/>
        <v>42.519685039370081</v>
      </c>
    </row>
    <row r="10" spans="1:25" ht="18" customHeight="1" x14ac:dyDescent="0.25">
      <c r="A10" s="51" t="s">
        <v>9</v>
      </c>
      <c r="B10" s="49">
        <v>0</v>
      </c>
      <c r="C10" s="49">
        <v>4.7244094488188972</v>
      </c>
      <c r="D10" s="49">
        <f t="shared" si="1"/>
        <v>2.3622047244094486</v>
      </c>
      <c r="E10" s="49">
        <v>4.7244094488188972</v>
      </c>
      <c r="F10" s="49">
        <v>8.6614173228346463</v>
      </c>
      <c r="G10" s="49">
        <f t="shared" si="2"/>
        <v>6.6929133858267722</v>
      </c>
      <c r="H10" s="49">
        <v>10.236220472440944</v>
      </c>
      <c r="I10" s="49">
        <v>17.322834645669293</v>
      </c>
      <c r="J10" s="49">
        <f t="shared" si="3"/>
        <v>13.779527559055119</v>
      </c>
      <c r="K10" s="49">
        <v>10.236220472440944</v>
      </c>
      <c r="L10" s="49">
        <v>15.748031496062993</v>
      </c>
      <c r="M10" s="49">
        <f t="shared" si="4"/>
        <v>12.992125984251969</v>
      </c>
      <c r="N10" s="49">
        <v>16.535433070866144</v>
      </c>
      <c r="O10" s="49">
        <v>11.811023622047244</v>
      </c>
      <c r="P10" s="49">
        <f t="shared" si="5"/>
        <v>14.173228346456694</v>
      </c>
      <c r="Q10" s="49">
        <v>13.385826771653544</v>
      </c>
      <c r="R10" s="49">
        <v>9.4488188976377945</v>
      </c>
      <c r="S10" s="49">
        <f t="shared" si="6"/>
        <v>11.41732283464567</v>
      </c>
      <c r="T10" s="49">
        <v>8.6614173228346463</v>
      </c>
      <c r="U10" s="49">
        <v>3.1496062992125982</v>
      </c>
      <c r="V10" s="49">
        <f t="shared" si="7"/>
        <v>5.9055118110236222</v>
      </c>
      <c r="W10" s="49">
        <v>32.283464566929133</v>
      </c>
      <c r="X10" s="49">
        <v>24.409448818897637</v>
      </c>
      <c r="Y10" s="49">
        <f t="shared" si="0"/>
        <v>28.346456692913385</v>
      </c>
    </row>
    <row r="11" spans="1:25" ht="18" customHeight="1" x14ac:dyDescent="0.25">
      <c r="A11" s="51" t="s">
        <v>10</v>
      </c>
      <c r="B11" s="49">
        <v>0</v>
      </c>
      <c r="C11" s="49">
        <v>0</v>
      </c>
      <c r="D11" s="49">
        <f t="shared" si="1"/>
        <v>0</v>
      </c>
      <c r="E11" s="49">
        <v>11.023622047244094</v>
      </c>
      <c r="F11" s="49">
        <v>15.748031496062993</v>
      </c>
      <c r="G11" s="49">
        <f t="shared" si="2"/>
        <v>13.385826771653544</v>
      </c>
      <c r="H11" s="49">
        <v>16.535433070866144</v>
      </c>
      <c r="I11" s="49">
        <v>8.6614173228346463</v>
      </c>
      <c r="J11" s="49">
        <f t="shared" si="3"/>
        <v>12.598425196850396</v>
      </c>
      <c r="K11" s="49">
        <v>14.960629921259844</v>
      </c>
      <c r="L11" s="49">
        <v>11.811023622047244</v>
      </c>
      <c r="M11" s="49">
        <f t="shared" si="4"/>
        <v>13.385826771653544</v>
      </c>
      <c r="N11" s="49">
        <v>14.173228346456693</v>
      </c>
      <c r="O11" s="49">
        <v>11.023622047244094</v>
      </c>
      <c r="P11" s="49">
        <f t="shared" si="5"/>
        <v>12.598425196850393</v>
      </c>
      <c r="Q11" s="49">
        <v>12.598425196850393</v>
      </c>
      <c r="R11" s="49">
        <v>14.960629921259844</v>
      </c>
      <c r="S11" s="49">
        <f t="shared" si="6"/>
        <v>13.779527559055119</v>
      </c>
      <c r="T11" s="49">
        <v>9.4488188976377945</v>
      </c>
      <c r="U11" s="49">
        <v>11.023622047244094</v>
      </c>
      <c r="V11" s="49">
        <f t="shared" si="7"/>
        <v>10.236220472440944</v>
      </c>
      <c r="W11" s="49">
        <v>19.685039370078741</v>
      </c>
      <c r="X11" s="49">
        <v>20.472440944881889</v>
      </c>
      <c r="Y11" s="49">
        <f t="shared" si="0"/>
        <v>20.078740157480315</v>
      </c>
    </row>
    <row r="12" spans="1:25" x14ac:dyDescent="0.25">
      <c r="A12" s="52" t="s">
        <v>43</v>
      </c>
      <c r="B12" s="49">
        <f>SUM(B4:B11)/8</f>
        <v>0.39370078740157494</v>
      </c>
      <c r="C12" s="49">
        <f t="shared" ref="C12:P12" si="8">SUM(C4:C11)/8</f>
        <v>1.0826771653543306</v>
      </c>
      <c r="D12" s="49">
        <f t="shared" si="8"/>
        <v>0.73818897637795278</v>
      </c>
      <c r="E12" s="49">
        <f t="shared" si="8"/>
        <v>14.074803149606298</v>
      </c>
      <c r="F12" s="49">
        <f t="shared" si="8"/>
        <v>8.6614173228346463</v>
      </c>
      <c r="G12" s="49">
        <f t="shared" si="8"/>
        <v>11.368110236220472</v>
      </c>
      <c r="H12" s="49">
        <f t="shared" si="8"/>
        <v>10.531496062992126</v>
      </c>
      <c r="I12" s="49">
        <f t="shared" si="8"/>
        <v>10.334645669291339</v>
      </c>
      <c r="J12" s="49">
        <f t="shared" si="8"/>
        <v>10.433070866141733</v>
      </c>
      <c r="K12" s="49">
        <f t="shared" si="8"/>
        <v>11.318897637795278</v>
      </c>
      <c r="L12" s="49">
        <f t="shared" si="8"/>
        <v>12.696850393700787</v>
      </c>
      <c r="M12" s="49">
        <f t="shared" si="8"/>
        <v>12.007874015748031</v>
      </c>
      <c r="N12" s="49">
        <f t="shared" si="8"/>
        <v>11.515748031496065</v>
      </c>
      <c r="O12" s="49">
        <f t="shared" si="8"/>
        <v>13.681102362204724</v>
      </c>
      <c r="P12" s="49">
        <f t="shared" si="8"/>
        <v>12.598425196850393</v>
      </c>
      <c r="Q12" s="49">
        <f>SUM(Q4:Q11)/8</f>
        <v>14.468503937007874</v>
      </c>
      <c r="R12" s="49">
        <f t="shared" ref="R12" si="9">SUM(R4:R11)/8</f>
        <v>13.188976377952759</v>
      </c>
      <c r="S12" s="49">
        <f t="shared" ref="S12" si="10">SUM(S4:S11)/8</f>
        <v>13.828740157480315</v>
      </c>
      <c r="T12" s="49">
        <f t="shared" ref="T12" si="11">SUM(T4:T11)/8</f>
        <v>13.976377952755906</v>
      </c>
      <c r="U12" s="49">
        <f t="shared" ref="U12" si="12">SUM(U4:U11)/8</f>
        <v>8.6614173228346445</v>
      </c>
      <c r="V12" s="49">
        <f t="shared" ref="V12" si="13">SUM(V4:V11)/8</f>
        <v>11.318897637795274</v>
      </c>
      <c r="W12" s="49">
        <f t="shared" ref="W12" si="14">SUM(W4:W11)/8</f>
        <v>20.374015748031496</v>
      </c>
      <c r="X12" s="49">
        <f t="shared" ref="X12:Y12" si="15">SUM(X4:X11)/8</f>
        <v>26.673228346456693</v>
      </c>
      <c r="Y12" s="49">
        <f t="shared" si="15"/>
        <v>23.523622047244096</v>
      </c>
    </row>
    <row r="14" spans="1:25" x14ac:dyDescent="0.25">
      <c r="A14" s="87" t="s">
        <v>46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</row>
    <row r="15" spans="1:25" x14ac:dyDescent="0.25">
      <c r="A15" s="81" t="s">
        <v>44</v>
      </c>
      <c r="B15" s="81">
        <v>0</v>
      </c>
      <c r="C15" s="81"/>
      <c r="D15" s="81"/>
      <c r="E15" s="81">
        <v>1</v>
      </c>
      <c r="F15" s="81"/>
      <c r="G15" s="81"/>
      <c r="H15" s="81">
        <v>1.5</v>
      </c>
      <c r="I15" s="81"/>
      <c r="J15" s="81"/>
      <c r="K15" s="81">
        <v>2</v>
      </c>
      <c r="L15" s="81"/>
      <c r="M15" s="81"/>
      <c r="N15" s="81">
        <v>2.5</v>
      </c>
      <c r="O15" s="81"/>
      <c r="P15" s="81"/>
      <c r="Q15" s="81">
        <v>3</v>
      </c>
      <c r="R15" s="81"/>
      <c r="S15" s="81"/>
      <c r="T15" s="81">
        <v>3.5</v>
      </c>
      <c r="U15" s="81"/>
      <c r="V15" s="81"/>
      <c r="W15" s="81">
        <v>4</v>
      </c>
      <c r="X15" s="81"/>
      <c r="Y15" s="81"/>
    </row>
    <row r="16" spans="1:25" x14ac:dyDescent="0.25">
      <c r="A16" s="81"/>
      <c r="B16" s="50">
        <v>1</v>
      </c>
      <c r="C16" s="50">
        <v>2</v>
      </c>
      <c r="D16" s="50" t="s">
        <v>43</v>
      </c>
      <c r="E16" s="50">
        <v>1</v>
      </c>
      <c r="F16" s="50">
        <v>2</v>
      </c>
      <c r="G16" s="50" t="s">
        <v>43</v>
      </c>
      <c r="H16" s="50">
        <v>1</v>
      </c>
      <c r="I16" s="50">
        <v>2</v>
      </c>
      <c r="J16" s="50" t="s">
        <v>43</v>
      </c>
      <c r="K16" s="50">
        <v>1</v>
      </c>
      <c r="L16" s="50">
        <v>2</v>
      </c>
      <c r="M16" s="50" t="s">
        <v>43</v>
      </c>
      <c r="N16" s="50">
        <v>1</v>
      </c>
      <c r="O16" s="50">
        <v>2</v>
      </c>
      <c r="P16" s="50" t="s">
        <v>43</v>
      </c>
      <c r="Q16" s="50">
        <v>1</v>
      </c>
      <c r="R16" s="50">
        <v>2</v>
      </c>
      <c r="S16" s="50" t="s">
        <v>43</v>
      </c>
      <c r="T16" s="50">
        <v>1</v>
      </c>
      <c r="U16" s="50">
        <v>2</v>
      </c>
      <c r="V16" s="50" t="s">
        <v>43</v>
      </c>
      <c r="W16" s="50">
        <v>1</v>
      </c>
      <c r="X16" s="50">
        <v>2</v>
      </c>
      <c r="Y16" s="50" t="s">
        <v>43</v>
      </c>
    </row>
    <row r="17" spans="1:25" x14ac:dyDescent="0.25">
      <c r="A17" s="51" t="s">
        <v>3</v>
      </c>
      <c r="B17" s="49">
        <v>0</v>
      </c>
      <c r="C17" s="49">
        <v>0</v>
      </c>
      <c r="D17" s="49">
        <f>(B17+C17)/2</f>
        <v>0</v>
      </c>
      <c r="E17" s="49">
        <v>15.315315315315313</v>
      </c>
      <c r="F17" s="49">
        <v>4.5045045045045047</v>
      </c>
      <c r="G17" s="49">
        <f>SUM(E17,F17)/2</f>
        <v>9.9099099099099099</v>
      </c>
      <c r="H17" s="49">
        <v>17.117117117117118</v>
      </c>
      <c r="I17" s="49">
        <v>12.612612612612612</v>
      </c>
      <c r="J17" s="49">
        <f>SUM(,H17,I17)/2</f>
        <v>14.864864864864865</v>
      </c>
      <c r="K17" s="49">
        <v>17.117117117117118</v>
      </c>
      <c r="L17" s="49">
        <v>12.612612612612612</v>
      </c>
      <c r="M17" s="49">
        <f>SUM(K17,L17)/2</f>
        <v>14.864864864864865</v>
      </c>
      <c r="N17" s="49">
        <v>14.414414414414415</v>
      </c>
      <c r="O17" s="49">
        <v>18.018018018018019</v>
      </c>
      <c r="P17" s="49">
        <f>SUM(N17,O17)/2</f>
        <v>16.216216216216218</v>
      </c>
      <c r="Q17" s="49">
        <v>12.612612612612612</v>
      </c>
      <c r="R17" s="49">
        <v>9.0090090090090094</v>
      </c>
      <c r="S17" s="49">
        <f>SUM(Q17,R17)/2</f>
        <v>10.810810810810811</v>
      </c>
      <c r="T17" s="49">
        <v>9.9099099099099099</v>
      </c>
      <c r="U17" s="49">
        <v>12.612612612612612</v>
      </c>
      <c r="V17" s="49">
        <f>SUM(T17,U17)/2</f>
        <v>11.261261261261261</v>
      </c>
      <c r="W17" s="49">
        <v>10.810810810810811</v>
      </c>
      <c r="X17" s="49">
        <v>25.225225225225223</v>
      </c>
      <c r="Y17" s="49">
        <f>SUM(W17,X17)/2</f>
        <v>18.018018018018019</v>
      </c>
    </row>
    <row r="18" spans="1:25" x14ac:dyDescent="0.25">
      <c r="A18" s="51" t="s">
        <v>4</v>
      </c>
      <c r="B18" s="49">
        <v>3.6036036036036037</v>
      </c>
      <c r="C18" s="49">
        <v>0</v>
      </c>
      <c r="D18" s="49">
        <f t="shared" ref="D18:D24" si="16">(B18+C18)/2</f>
        <v>1.8018018018018018</v>
      </c>
      <c r="E18" s="49">
        <v>20.72072072072072</v>
      </c>
      <c r="F18" s="49">
        <v>33.333333333333329</v>
      </c>
      <c r="G18" s="49">
        <f t="shared" ref="G18:G24" si="17">SUM(E18,F18)/2</f>
        <v>27.027027027027025</v>
      </c>
      <c r="H18" s="49">
        <v>10.810810810810811</v>
      </c>
      <c r="I18" s="49">
        <v>7.2072072072072073</v>
      </c>
      <c r="J18" s="49">
        <f t="shared" ref="J18:J24" si="18">SUM(,H18,I18)/2</f>
        <v>9.0090090090090094</v>
      </c>
      <c r="K18" s="49">
        <v>9.0090090090090094</v>
      </c>
      <c r="L18" s="49">
        <v>9.0090090090090094</v>
      </c>
      <c r="M18" s="49">
        <f t="shared" ref="M18:M24" si="19">SUM(K18,L18)/2</f>
        <v>9.0090090090090094</v>
      </c>
      <c r="N18" s="49">
        <v>8.1081081081081088</v>
      </c>
      <c r="O18" s="49">
        <v>7.2072072072072073</v>
      </c>
      <c r="P18" s="49">
        <f t="shared" ref="P18:P24" si="20">SUM(N18,O18)/2</f>
        <v>7.6576576576576585</v>
      </c>
      <c r="Q18" s="49">
        <v>7.2072072072072073</v>
      </c>
      <c r="R18" s="49">
        <v>9.0090090090090094</v>
      </c>
      <c r="S18" s="49">
        <f t="shared" ref="S18:S24" si="21">SUM(Q18,R18)/2</f>
        <v>8.1081081081081088</v>
      </c>
      <c r="T18" s="49">
        <v>13.513513513513514</v>
      </c>
      <c r="U18" s="49">
        <v>4.5045045045045047</v>
      </c>
      <c r="V18" s="49">
        <f t="shared" ref="V18:V24" si="22">SUM(T18,U18)/2</f>
        <v>9.0090090090090094</v>
      </c>
      <c r="W18" s="49">
        <v>25.225225225225223</v>
      </c>
      <c r="X18" s="49">
        <v>21.621621621621621</v>
      </c>
      <c r="Y18" s="49">
        <f t="shared" ref="Y18:Y24" si="23">SUM(W18,X18)/2</f>
        <v>23.423423423423422</v>
      </c>
    </row>
    <row r="19" spans="1:25" x14ac:dyDescent="0.25">
      <c r="A19" s="51" t="s">
        <v>5</v>
      </c>
      <c r="B19" s="49">
        <v>0</v>
      </c>
      <c r="C19" s="49">
        <v>0.90090090090090091</v>
      </c>
      <c r="D19" s="49">
        <f t="shared" si="16"/>
        <v>0.45045045045045046</v>
      </c>
      <c r="E19" s="49">
        <v>15.315315315315313</v>
      </c>
      <c r="F19" s="49">
        <v>0.90090090090090091</v>
      </c>
      <c r="G19" s="49">
        <f t="shared" si="17"/>
        <v>8.108108108108107</v>
      </c>
      <c r="H19" s="49">
        <v>13.513513513513514</v>
      </c>
      <c r="I19" s="49">
        <v>14.414414414414415</v>
      </c>
      <c r="J19" s="49">
        <f t="shared" si="18"/>
        <v>13.963963963963964</v>
      </c>
      <c r="K19" s="49">
        <v>17.117117117117118</v>
      </c>
      <c r="L19" s="49">
        <v>17.117117117117118</v>
      </c>
      <c r="M19" s="49">
        <f t="shared" si="19"/>
        <v>17.117117117117118</v>
      </c>
      <c r="N19" s="49">
        <v>14.414414414414415</v>
      </c>
      <c r="O19" s="49">
        <v>17.117117117117118</v>
      </c>
      <c r="P19" s="49">
        <f t="shared" si="20"/>
        <v>15.765765765765767</v>
      </c>
      <c r="Q19" s="49">
        <v>22.522522522522522</v>
      </c>
      <c r="R19" s="49">
        <v>22.522522522522522</v>
      </c>
      <c r="S19" s="49">
        <f t="shared" si="21"/>
        <v>22.522522522522522</v>
      </c>
      <c r="T19" s="49">
        <v>8.1081081081081088</v>
      </c>
      <c r="U19" s="49">
        <v>11.711711711711711</v>
      </c>
      <c r="V19" s="49">
        <f t="shared" si="22"/>
        <v>9.9099099099099099</v>
      </c>
      <c r="W19" s="49">
        <v>6.3063063063063058</v>
      </c>
      <c r="X19" s="49">
        <v>9.9099099099099099</v>
      </c>
      <c r="Y19" s="49">
        <f t="shared" si="23"/>
        <v>8.1081081081081088</v>
      </c>
    </row>
    <row r="20" spans="1:25" x14ac:dyDescent="0.25">
      <c r="A20" s="51" t="s">
        <v>19</v>
      </c>
      <c r="B20" s="49">
        <v>0.90090090090090091</v>
      </c>
      <c r="C20" s="49">
        <v>0.90090090090090091</v>
      </c>
      <c r="D20" s="49">
        <f t="shared" si="16"/>
        <v>0.90090090090090091</v>
      </c>
      <c r="E20" s="49">
        <v>6.3063063063063058</v>
      </c>
      <c r="F20" s="49">
        <v>7.2072072072072073</v>
      </c>
      <c r="G20" s="49">
        <f t="shared" si="17"/>
        <v>6.7567567567567561</v>
      </c>
      <c r="H20" s="49">
        <v>18.018018018018019</v>
      </c>
      <c r="I20" s="49">
        <v>9.9099099099099099</v>
      </c>
      <c r="J20" s="49">
        <f t="shared" si="18"/>
        <v>13.963963963963964</v>
      </c>
      <c r="K20" s="49">
        <v>25.225225225225223</v>
      </c>
      <c r="L20" s="49">
        <v>17.117117117117118</v>
      </c>
      <c r="M20" s="49">
        <f t="shared" si="19"/>
        <v>21.171171171171171</v>
      </c>
      <c r="N20" s="49">
        <v>12.612612612612612</v>
      </c>
      <c r="O20" s="49">
        <v>16.216216216216218</v>
      </c>
      <c r="P20" s="49">
        <f t="shared" si="20"/>
        <v>14.414414414414415</v>
      </c>
      <c r="Q20" s="49">
        <v>17.117117117117118</v>
      </c>
      <c r="R20" s="49">
        <v>18.018018018018019</v>
      </c>
      <c r="S20" s="49">
        <f t="shared" si="21"/>
        <v>17.567567567567568</v>
      </c>
      <c r="T20" s="49">
        <v>15.315315315315313</v>
      </c>
      <c r="U20" s="49">
        <v>10.810810810810811</v>
      </c>
      <c r="V20" s="49">
        <f t="shared" si="22"/>
        <v>13.063063063063062</v>
      </c>
      <c r="W20" s="49">
        <v>2.7027027027027026</v>
      </c>
      <c r="X20" s="49">
        <v>14.414414414414415</v>
      </c>
      <c r="Y20" s="49">
        <f t="shared" si="23"/>
        <v>8.5585585585585591</v>
      </c>
    </row>
    <row r="21" spans="1:25" x14ac:dyDescent="0.25">
      <c r="A21" s="51" t="s">
        <v>7</v>
      </c>
      <c r="B21" s="49">
        <v>1.8018018018018018</v>
      </c>
      <c r="C21" s="49">
        <v>0</v>
      </c>
      <c r="D21" s="49">
        <f t="shared" si="16"/>
        <v>0.90090090090090091</v>
      </c>
      <c r="E21" s="49">
        <v>2.7027027027027026</v>
      </c>
      <c r="F21" s="49">
        <v>0</v>
      </c>
      <c r="G21" s="49">
        <f t="shared" si="17"/>
        <v>1.3513513513513513</v>
      </c>
      <c r="H21" s="49">
        <v>5.4054054054054053</v>
      </c>
      <c r="I21" s="49">
        <v>5.4054054054054053</v>
      </c>
      <c r="J21" s="49">
        <f t="shared" si="18"/>
        <v>5.4054054054054053</v>
      </c>
      <c r="K21" s="49">
        <v>12.612612612612612</v>
      </c>
      <c r="L21" s="49">
        <v>6.3063063063063058</v>
      </c>
      <c r="M21" s="49">
        <f t="shared" si="19"/>
        <v>9.4594594594594597</v>
      </c>
      <c r="N21" s="49">
        <v>11.711711711711711</v>
      </c>
      <c r="O21" s="49">
        <v>6.3063063063063058</v>
      </c>
      <c r="P21" s="49">
        <f t="shared" si="20"/>
        <v>9.0090090090090094</v>
      </c>
      <c r="Q21" s="49">
        <v>19.81981981981982</v>
      </c>
      <c r="R21" s="49">
        <v>12.612612612612612</v>
      </c>
      <c r="S21" s="49">
        <f t="shared" si="21"/>
        <v>16.216216216216218</v>
      </c>
      <c r="T21" s="49">
        <v>18.918918918918919</v>
      </c>
      <c r="U21" s="49">
        <v>18.918918918918919</v>
      </c>
      <c r="V21" s="49">
        <f t="shared" si="22"/>
        <v>18.918918918918919</v>
      </c>
      <c r="W21" s="49">
        <v>26.126126126126124</v>
      </c>
      <c r="X21" s="49">
        <v>42.342342342342342</v>
      </c>
      <c r="Y21" s="49">
        <f t="shared" si="23"/>
        <v>34.234234234234236</v>
      </c>
    </row>
    <row r="22" spans="1:25" x14ac:dyDescent="0.25">
      <c r="A22" s="51" t="s">
        <v>8</v>
      </c>
      <c r="B22" s="49">
        <v>0.90090090090090091</v>
      </c>
      <c r="C22" s="49">
        <v>0</v>
      </c>
      <c r="D22" s="49">
        <f t="shared" si="16"/>
        <v>0.45045045045045046</v>
      </c>
      <c r="E22" s="49">
        <v>16.216216216216218</v>
      </c>
      <c r="F22" s="49">
        <v>2.7027027027027026</v>
      </c>
      <c r="G22" s="49">
        <f t="shared" si="17"/>
        <v>9.4594594594594597</v>
      </c>
      <c r="H22" s="49">
        <v>12.612612612612612</v>
      </c>
      <c r="I22" s="49">
        <v>1.8018018018018018</v>
      </c>
      <c r="J22" s="49">
        <f t="shared" si="18"/>
        <v>7.2072072072072064</v>
      </c>
      <c r="K22" s="49">
        <v>5.4054054054054053</v>
      </c>
      <c r="L22" s="49">
        <v>6.3063063063063058</v>
      </c>
      <c r="M22" s="49">
        <f t="shared" si="19"/>
        <v>5.8558558558558556</v>
      </c>
      <c r="N22" s="49">
        <v>7.2072072072072073</v>
      </c>
      <c r="O22" s="49">
        <v>11.711711711711711</v>
      </c>
      <c r="P22" s="49">
        <f t="shared" si="20"/>
        <v>9.4594594594594597</v>
      </c>
      <c r="Q22" s="49">
        <v>17.117117117117118</v>
      </c>
      <c r="R22" s="49">
        <v>12.612612612612612</v>
      </c>
      <c r="S22" s="49">
        <f t="shared" si="21"/>
        <v>14.864864864864865</v>
      </c>
      <c r="T22" s="49">
        <v>11.711711711711711</v>
      </c>
      <c r="U22" s="49">
        <v>16.216216216216218</v>
      </c>
      <c r="V22" s="49">
        <f t="shared" si="22"/>
        <v>13.963963963963964</v>
      </c>
      <c r="W22" s="49">
        <v>27.927927927927925</v>
      </c>
      <c r="X22" s="49">
        <v>40.54054054054054</v>
      </c>
      <c r="Y22" s="49">
        <f t="shared" si="23"/>
        <v>34.234234234234236</v>
      </c>
    </row>
    <row r="23" spans="1:25" x14ac:dyDescent="0.25">
      <c r="A23" s="51" t="s">
        <v>9</v>
      </c>
      <c r="B23" s="49">
        <v>0.90090090090090091</v>
      </c>
      <c r="C23" s="49">
        <v>6.3063063063063058</v>
      </c>
      <c r="D23" s="49">
        <f t="shared" si="16"/>
        <v>3.6036036036036032</v>
      </c>
      <c r="E23" s="49">
        <v>0</v>
      </c>
      <c r="F23" s="49">
        <v>1.8018018018018018</v>
      </c>
      <c r="G23" s="49">
        <f t="shared" si="17"/>
        <v>0.90090090090090091</v>
      </c>
      <c r="H23" s="49">
        <v>4.5045045045045047</v>
      </c>
      <c r="I23" s="49">
        <v>2.7027027027027026</v>
      </c>
      <c r="J23" s="49">
        <f t="shared" si="18"/>
        <v>3.6036036036036037</v>
      </c>
      <c r="K23" s="49">
        <v>9.9099099099099099</v>
      </c>
      <c r="L23" s="49">
        <v>4.5045045045045047</v>
      </c>
      <c r="M23" s="49">
        <f t="shared" si="19"/>
        <v>7.2072072072072073</v>
      </c>
      <c r="N23" s="49">
        <v>11.711711711711711</v>
      </c>
      <c r="O23" s="49">
        <v>4.5045045045045047</v>
      </c>
      <c r="P23" s="49">
        <f t="shared" si="20"/>
        <v>8.1081081081081088</v>
      </c>
      <c r="Q23" s="49">
        <v>18.018018018018019</v>
      </c>
      <c r="R23" s="49">
        <v>9.9099099099099099</v>
      </c>
      <c r="S23" s="49">
        <f t="shared" si="21"/>
        <v>13.963963963963964</v>
      </c>
      <c r="T23" s="49">
        <v>9.9099099099099099</v>
      </c>
      <c r="U23" s="49">
        <v>11.711711711711711</v>
      </c>
      <c r="V23" s="49">
        <f t="shared" si="22"/>
        <v>10.810810810810811</v>
      </c>
      <c r="W23" s="49">
        <v>44.144144144144143</v>
      </c>
      <c r="X23" s="49">
        <v>54.054054054054056</v>
      </c>
      <c r="Y23" s="49">
        <f t="shared" si="23"/>
        <v>49.099099099099099</v>
      </c>
    </row>
    <row r="24" spans="1:25" x14ac:dyDescent="0.25">
      <c r="A24" s="51" t="s">
        <v>10</v>
      </c>
      <c r="B24" s="49">
        <v>0.90090090090090091</v>
      </c>
      <c r="C24" s="49">
        <v>0</v>
      </c>
      <c r="D24" s="49">
        <f t="shared" si="16"/>
        <v>0.45045045045045046</v>
      </c>
      <c r="E24" s="49">
        <v>0</v>
      </c>
      <c r="F24" s="49">
        <v>0</v>
      </c>
      <c r="G24" s="49">
        <f t="shared" si="17"/>
        <v>0</v>
      </c>
      <c r="H24" s="49">
        <v>0</v>
      </c>
      <c r="I24" s="49">
        <v>3.6036036036036037</v>
      </c>
      <c r="J24" s="49">
        <f t="shared" si="18"/>
        <v>1.8018018018018018</v>
      </c>
      <c r="K24" s="49">
        <v>11.711711711711711</v>
      </c>
      <c r="L24" s="49">
        <v>11.711711711711711</v>
      </c>
      <c r="M24" s="49">
        <f t="shared" si="19"/>
        <v>11.711711711711711</v>
      </c>
      <c r="N24" s="49">
        <v>17.117117117117118</v>
      </c>
      <c r="O24" s="49">
        <v>17.117117117117118</v>
      </c>
      <c r="P24" s="49">
        <f t="shared" si="20"/>
        <v>17.117117117117118</v>
      </c>
      <c r="Q24" s="49">
        <v>9.9099099099099099</v>
      </c>
      <c r="R24" s="49">
        <v>9.9099099099099099</v>
      </c>
      <c r="S24" s="49">
        <f t="shared" si="21"/>
        <v>9.9099099099099099</v>
      </c>
      <c r="T24" s="49">
        <v>16.216216216216218</v>
      </c>
      <c r="U24" s="49">
        <v>15.315315315315313</v>
      </c>
      <c r="V24" s="49">
        <f t="shared" si="22"/>
        <v>15.765765765765765</v>
      </c>
      <c r="W24" s="49">
        <v>42.342342342342342</v>
      </c>
      <c r="X24" s="49">
        <v>34.234234234234236</v>
      </c>
      <c r="Y24" s="49">
        <f t="shared" si="23"/>
        <v>38.288288288288285</v>
      </c>
    </row>
    <row r="25" spans="1:25" x14ac:dyDescent="0.25">
      <c r="A25" s="54" t="s">
        <v>43</v>
      </c>
      <c r="B25" s="49">
        <f>SUM(B17:B24)/8</f>
        <v>1.1261261261261262</v>
      </c>
      <c r="C25" s="49">
        <f t="shared" ref="C25" si="24">SUM(C17:C24)/8</f>
        <v>1.0135135135135134</v>
      </c>
      <c r="D25" s="49">
        <f t="shared" ref="D25" si="25">SUM(D17:D24)/8</f>
        <v>1.0698198198198199</v>
      </c>
      <c r="E25" s="49">
        <f t="shared" ref="E25" si="26">SUM(E17:E24)/8</f>
        <v>9.5720720720720713</v>
      </c>
      <c r="F25" s="49">
        <f t="shared" ref="F25" si="27">SUM(F17:F24)/8</f>
        <v>6.306306306306305</v>
      </c>
      <c r="G25" s="49">
        <f t="shared" ref="G25" si="28">SUM(G17:G24)/8</f>
        <v>7.9391891891891886</v>
      </c>
      <c r="H25" s="49">
        <f t="shared" ref="H25" si="29">SUM(H17:H24)/8</f>
        <v>10.247747747747749</v>
      </c>
      <c r="I25" s="49">
        <f t="shared" ref="I25" si="30">SUM(I17:I24)/8</f>
        <v>7.2072072072072073</v>
      </c>
      <c r="J25" s="49">
        <f t="shared" ref="J25" si="31">SUM(J17:J24)/8</f>
        <v>8.7274774774774766</v>
      </c>
      <c r="K25" s="49">
        <f t="shared" ref="K25" si="32">SUM(K17:K24)/8</f>
        <v>13.513513513513514</v>
      </c>
      <c r="L25" s="49">
        <f t="shared" ref="L25" si="33">SUM(L17:L24)/8</f>
        <v>10.585585585585587</v>
      </c>
      <c r="M25" s="49">
        <f t="shared" ref="M25" si="34">SUM(M17:M24)/8</f>
        <v>12.049549549549548</v>
      </c>
      <c r="N25" s="49">
        <f t="shared" ref="N25" si="35">SUM(N17:N24)/8</f>
        <v>12.162162162162163</v>
      </c>
      <c r="O25" s="49">
        <f t="shared" ref="O25" si="36">SUM(O17:O24)/8</f>
        <v>12.274774774774777</v>
      </c>
      <c r="P25" s="49">
        <f t="shared" ref="P25" si="37">SUM(P17:P24)/8</f>
        <v>12.218468468468471</v>
      </c>
      <c r="Q25" s="49">
        <f>SUM(Q17:Q24)/8</f>
        <v>15.54054054054054</v>
      </c>
      <c r="R25" s="49">
        <f t="shared" ref="R25" si="38">SUM(R17:R24)/8</f>
        <v>12.95045045045045</v>
      </c>
      <c r="S25" s="49">
        <f t="shared" ref="S25" si="39">SUM(S17:S24)/8</f>
        <v>14.245495495495495</v>
      </c>
      <c r="T25" s="49">
        <f t="shared" ref="T25" si="40">SUM(T17:T24)/8</f>
        <v>12.95045045045045</v>
      </c>
      <c r="U25" s="49">
        <f t="shared" ref="U25" si="41">SUM(U17:U24)/8</f>
        <v>12.725225225225227</v>
      </c>
      <c r="V25" s="49">
        <f t="shared" ref="V25" si="42">SUM(V17:V24)/8</f>
        <v>12.837837837837837</v>
      </c>
      <c r="W25" s="49">
        <f t="shared" ref="W25" si="43">SUM(W17:W24)/8</f>
        <v>23.198198198198195</v>
      </c>
      <c r="X25" s="49">
        <f t="shared" ref="X25:Y25" si="44">SUM(X17:X24)/8</f>
        <v>30.292792792792795</v>
      </c>
      <c r="Y25" s="49">
        <f t="shared" si="44"/>
        <v>26.745495495495497</v>
      </c>
    </row>
    <row r="27" spans="1:25" x14ac:dyDescent="0.25">
      <c r="A27" s="85" t="s">
        <v>50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</row>
    <row r="28" spans="1:25" x14ac:dyDescent="0.25">
      <c r="A28" s="81" t="s">
        <v>44</v>
      </c>
      <c r="B28" s="81">
        <v>0</v>
      </c>
      <c r="C28" s="81"/>
      <c r="D28" s="81"/>
      <c r="E28" s="81">
        <v>1</v>
      </c>
      <c r="F28" s="81"/>
      <c r="G28" s="81"/>
      <c r="H28" s="81">
        <v>1.5</v>
      </c>
      <c r="I28" s="81"/>
      <c r="J28" s="81"/>
      <c r="K28" s="81">
        <v>2</v>
      </c>
      <c r="L28" s="81"/>
      <c r="M28" s="81"/>
      <c r="N28" s="81">
        <v>2.5</v>
      </c>
      <c r="O28" s="81"/>
      <c r="P28" s="81"/>
      <c r="Q28" s="81">
        <v>3</v>
      </c>
      <c r="R28" s="81"/>
      <c r="S28" s="81"/>
      <c r="T28" s="81">
        <v>3.5</v>
      </c>
      <c r="U28" s="81"/>
      <c r="V28" s="81"/>
      <c r="W28" s="81">
        <v>4</v>
      </c>
      <c r="X28" s="81"/>
      <c r="Y28" s="81"/>
    </row>
    <row r="29" spans="1:25" x14ac:dyDescent="0.25">
      <c r="A29" s="81"/>
      <c r="B29" s="50">
        <v>1</v>
      </c>
      <c r="C29" s="50">
        <v>2</v>
      </c>
      <c r="D29" s="50" t="s">
        <v>43</v>
      </c>
      <c r="E29" s="50">
        <v>1</v>
      </c>
      <c r="F29" s="50">
        <v>2</v>
      </c>
      <c r="G29" s="50" t="s">
        <v>43</v>
      </c>
      <c r="H29" s="50">
        <v>1</v>
      </c>
      <c r="I29" s="50">
        <v>2</v>
      </c>
      <c r="J29" s="50" t="s">
        <v>43</v>
      </c>
      <c r="K29" s="50">
        <v>1</v>
      </c>
      <c r="L29" s="50">
        <v>2</v>
      </c>
      <c r="M29" s="50" t="s">
        <v>43</v>
      </c>
      <c r="N29" s="50">
        <v>1</v>
      </c>
      <c r="O29" s="50">
        <v>2</v>
      </c>
      <c r="P29" s="50" t="s">
        <v>43</v>
      </c>
      <c r="Q29" s="50">
        <v>1</v>
      </c>
      <c r="R29" s="50">
        <v>2</v>
      </c>
      <c r="S29" s="50" t="s">
        <v>43</v>
      </c>
      <c r="T29" s="50">
        <v>1</v>
      </c>
      <c r="U29" s="50">
        <v>2</v>
      </c>
      <c r="V29" s="50" t="s">
        <v>43</v>
      </c>
      <c r="W29" s="50">
        <v>1</v>
      </c>
      <c r="X29" s="50">
        <v>2</v>
      </c>
      <c r="Y29" s="50" t="s">
        <v>43</v>
      </c>
    </row>
    <row r="30" spans="1:25" x14ac:dyDescent="0.25">
      <c r="A30" s="51" t="s">
        <v>3</v>
      </c>
      <c r="B30" s="49">
        <v>2.7397260273972601</v>
      </c>
      <c r="C30" s="49">
        <v>0</v>
      </c>
      <c r="D30" s="49">
        <f>(B30+C30)/2</f>
        <v>1.3698630136986301</v>
      </c>
      <c r="E30" s="49">
        <v>12.328767123287671</v>
      </c>
      <c r="F30" s="49">
        <v>23.287671232876711</v>
      </c>
      <c r="G30" s="49">
        <f>SUM(E30,F30)/2</f>
        <v>17.80821917808219</v>
      </c>
      <c r="H30" s="49">
        <v>5.4794520547945202</v>
      </c>
      <c r="I30" s="49">
        <v>9.5890410958904102</v>
      </c>
      <c r="J30" s="49">
        <f>SUM(,H30,I30)/2</f>
        <v>7.5342465753424648</v>
      </c>
      <c r="K30" s="49">
        <v>0.68493150684931503</v>
      </c>
      <c r="L30" s="49">
        <v>10.273972602739725</v>
      </c>
      <c r="M30" s="49">
        <f>SUM(K30,L30)/2</f>
        <v>5.4794520547945202</v>
      </c>
      <c r="N30" s="49">
        <v>8.9041095890410951</v>
      </c>
      <c r="O30" s="49">
        <v>14.383561643835616</v>
      </c>
      <c r="P30" s="49">
        <f>SUM(N30,O30)/2</f>
        <v>11.643835616438356</v>
      </c>
      <c r="Q30" s="49">
        <v>10.273972602739725</v>
      </c>
      <c r="R30" s="49">
        <v>8.2191780821917799</v>
      </c>
      <c r="S30" s="49">
        <f>SUM(Q30,R30)/2</f>
        <v>9.2465753424657535</v>
      </c>
      <c r="T30" s="49">
        <v>17.80821917808219</v>
      </c>
      <c r="U30" s="49">
        <v>6.8493150684931505</v>
      </c>
      <c r="V30" s="49">
        <f>SUM(T30,U30)/2</f>
        <v>12.328767123287671</v>
      </c>
      <c r="W30" s="49">
        <v>26.712328767123289</v>
      </c>
      <c r="X30" s="49">
        <v>19.863013698630137</v>
      </c>
      <c r="Y30" s="49">
        <f>SUM(W30,X30)/2</f>
        <v>23.287671232876711</v>
      </c>
    </row>
    <row r="31" spans="1:25" x14ac:dyDescent="0.25">
      <c r="A31" s="51" t="s">
        <v>4</v>
      </c>
      <c r="B31" s="49">
        <v>3.4246575342465753</v>
      </c>
      <c r="C31" s="49">
        <v>0</v>
      </c>
      <c r="D31" s="49">
        <f t="shared" ref="D31:D37" si="45">(B31+C31)/2</f>
        <v>1.7123287671232876</v>
      </c>
      <c r="E31" s="49">
        <v>4.7945205479452051</v>
      </c>
      <c r="F31" s="49">
        <v>10.273972602739725</v>
      </c>
      <c r="G31" s="49">
        <f t="shared" ref="G31:G37" si="46">SUM(E31,F31)/2</f>
        <v>7.5342465753424648</v>
      </c>
      <c r="H31" s="49">
        <v>2.7397260273972601</v>
      </c>
      <c r="I31" s="49">
        <v>8.9041095890410951</v>
      </c>
      <c r="J31" s="49">
        <f t="shared" ref="J31:J37" si="47">SUM(,H31,I31)/2</f>
        <v>5.8219178082191778</v>
      </c>
      <c r="K31" s="49">
        <v>16.43835616438356</v>
      </c>
      <c r="L31" s="49">
        <v>14.383561643835616</v>
      </c>
      <c r="M31" s="49">
        <f t="shared" ref="M31:M37" si="48">SUM(K31,L31)/2</f>
        <v>15.410958904109588</v>
      </c>
      <c r="N31" s="49">
        <v>15.753424657534246</v>
      </c>
      <c r="O31" s="49">
        <v>13.698630136986301</v>
      </c>
      <c r="P31" s="49">
        <f t="shared" ref="P31:P37" si="49">SUM(N31,O31)/2</f>
        <v>14.726027397260275</v>
      </c>
      <c r="Q31" s="49">
        <v>28.082191780821919</v>
      </c>
      <c r="R31" s="49">
        <v>7.5342465753424657</v>
      </c>
      <c r="S31" s="49">
        <f t="shared" ref="S31:S37" si="50">SUM(Q31,R31)/2</f>
        <v>17.808219178082194</v>
      </c>
      <c r="T31" s="49">
        <v>13.698630136986301</v>
      </c>
      <c r="U31" s="49">
        <v>23.287671232876711</v>
      </c>
      <c r="V31" s="49">
        <f t="shared" ref="V31:V37" si="51">SUM(T31,U31)/2</f>
        <v>18.493150684931507</v>
      </c>
      <c r="W31" s="49">
        <v>7.5342465753424657</v>
      </c>
      <c r="X31" s="49">
        <v>13.013698630136986</v>
      </c>
      <c r="Y31" s="49">
        <f t="shared" ref="Y31:Y37" si="52">SUM(W31,X31)/2</f>
        <v>10.273972602739725</v>
      </c>
    </row>
    <row r="32" spans="1:25" x14ac:dyDescent="0.25">
      <c r="A32" s="51" t="s">
        <v>5</v>
      </c>
      <c r="B32" s="49">
        <v>2.054794520547945</v>
      </c>
      <c r="C32" s="49">
        <v>0</v>
      </c>
      <c r="D32" s="49">
        <f t="shared" si="45"/>
        <v>1.0273972602739725</v>
      </c>
      <c r="E32" s="49">
        <v>27.397260273972602</v>
      </c>
      <c r="F32" s="49">
        <v>12.328767123287671</v>
      </c>
      <c r="G32" s="49">
        <f t="shared" si="46"/>
        <v>19.863013698630137</v>
      </c>
      <c r="H32" s="49">
        <v>15.753424657534246</v>
      </c>
      <c r="I32" s="49">
        <v>9.5890410958904102</v>
      </c>
      <c r="J32" s="49">
        <f t="shared" si="47"/>
        <v>12.671232876712327</v>
      </c>
      <c r="K32" s="49">
        <v>13.698630136986301</v>
      </c>
      <c r="L32" s="49">
        <v>6.8493150684931505</v>
      </c>
      <c r="M32" s="49">
        <f t="shared" si="48"/>
        <v>10.273972602739725</v>
      </c>
      <c r="N32" s="49">
        <v>10.273972602739725</v>
      </c>
      <c r="O32" s="49">
        <v>14.383561643835616</v>
      </c>
      <c r="P32" s="49">
        <f t="shared" si="49"/>
        <v>12.328767123287671</v>
      </c>
      <c r="Q32" s="49">
        <v>13.013698630136986</v>
      </c>
      <c r="R32" s="49">
        <v>21.917808219178081</v>
      </c>
      <c r="S32" s="49">
        <f t="shared" si="50"/>
        <v>17.465753424657535</v>
      </c>
      <c r="T32" s="49">
        <v>4.10958904109589</v>
      </c>
      <c r="U32" s="49">
        <v>11.643835616438356</v>
      </c>
      <c r="V32" s="49">
        <f t="shared" si="51"/>
        <v>7.8767123287671232</v>
      </c>
      <c r="W32" s="49">
        <v>6.8493150684931505</v>
      </c>
      <c r="X32" s="49">
        <v>15.753424657534246</v>
      </c>
      <c r="Y32" s="49">
        <f t="shared" si="52"/>
        <v>11.301369863013699</v>
      </c>
    </row>
    <row r="33" spans="1:25" x14ac:dyDescent="0.25">
      <c r="A33" s="51" t="s">
        <v>19</v>
      </c>
      <c r="B33" s="49">
        <v>2.054794520547945</v>
      </c>
      <c r="C33" s="49">
        <v>4.10958904109589</v>
      </c>
      <c r="D33" s="49">
        <f t="shared" si="45"/>
        <v>3.0821917808219172</v>
      </c>
      <c r="E33" s="49">
        <v>10.273972602739725</v>
      </c>
      <c r="F33" s="49">
        <v>13.698630136986301</v>
      </c>
      <c r="G33" s="49">
        <f t="shared" si="46"/>
        <v>11.986301369863014</v>
      </c>
      <c r="H33" s="49">
        <v>10.95890410958904</v>
      </c>
      <c r="I33" s="49">
        <v>3.4246575342465753</v>
      </c>
      <c r="J33" s="49">
        <f t="shared" si="47"/>
        <v>7.1917808219178081</v>
      </c>
      <c r="K33" s="49">
        <v>6.8493150684931505</v>
      </c>
      <c r="L33" s="49">
        <v>16.43835616438356</v>
      </c>
      <c r="M33" s="49">
        <f t="shared" si="48"/>
        <v>11.643835616438356</v>
      </c>
      <c r="N33" s="49">
        <v>16.43835616438356</v>
      </c>
      <c r="O33" s="49">
        <v>13.013698630136986</v>
      </c>
      <c r="P33" s="49">
        <f t="shared" si="49"/>
        <v>14.726027397260273</v>
      </c>
      <c r="Q33" s="49">
        <v>23.287671232876711</v>
      </c>
      <c r="R33" s="49">
        <v>13.013698630136986</v>
      </c>
      <c r="S33" s="49">
        <f t="shared" si="50"/>
        <v>18.150684931506849</v>
      </c>
      <c r="T33" s="49">
        <v>15.753424657534246</v>
      </c>
      <c r="U33" s="49">
        <v>10.95890410958904</v>
      </c>
      <c r="V33" s="49">
        <f t="shared" si="51"/>
        <v>13.356164383561644</v>
      </c>
      <c r="W33" s="49">
        <v>6.8493150684931505</v>
      </c>
      <c r="X33" s="49">
        <v>17.80821917808219</v>
      </c>
      <c r="Y33" s="49">
        <f t="shared" si="52"/>
        <v>12.328767123287671</v>
      </c>
    </row>
    <row r="34" spans="1:25" x14ac:dyDescent="0.25">
      <c r="A34" s="51" t="s">
        <v>7</v>
      </c>
      <c r="B34" s="49">
        <v>0</v>
      </c>
      <c r="C34" s="49">
        <v>0</v>
      </c>
      <c r="D34" s="49">
        <f t="shared" si="45"/>
        <v>0</v>
      </c>
      <c r="E34" s="49">
        <v>3.4246575342465753</v>
      </c>
      <c r="F34" s="49">
        <v>0.68493150684931503</v>
      </c>
      <c r="G34" s="49">
        <f t="shared" si="46"/>
        <v>2.054794520547945</v>
      </c>
      <c r="H34" s="49">
        <v>1.3698630136986301</v>
      </c>
      <c r="I34" s="49">
        <v>2.7397260273972601</v>
      </c>
      <c r="J34" s="49">
        <f t="shared" si="47"/>
        <v>2.054794520547945</v>
      </c>
      <c r="K34" s="49">
        <v>2.054794520547945</v>
      </c>
      <c r="L34" s="49">
        <v>4.7945205479452051</v>
      </c>
      <c r="M34" s="49">
        <f t="shared" si="48"/>
        <v>3.4246575342465748</v>
      </c>
      <c r="N34" s="49">
        <v>6.1643835616438354</v>
      </c>
      <c r="O34" s="49">
        <v>9.5890410958904102</v>
      </c>
      <c r="P34" s="49">
        <f t="shared" si="49"/>
        <v>7.8767123287671232</v>
      </c>
      <c r="Q34" s="49">
        <v>16.43835616438356</v>
      </c>
      <c r="R34" s="49">
        <v>6.1643835616438354</v>
      </c>
      <c r="S34" s="49">
        <f t="shared" si="50"/>
        <v>11.301369863013697</v>
      </c>
      <c r="T34" s="49">
        <v>23.287671232876711</v>
      </c>
      <c r="U34" s="49">
        <v>7.5342465753424657</v>
      </c>
      <c r="V34" s="49">
        <f t="shared" si="51"/>
        <v>15.410958904109588</v>
      </c>
      <c r="W34" s="49">
        <v>41.095890410958901</v>
      </c>
      <c r="X34" s="49">
        <v>58.904109589041099</v>
      </c>
      <c r="Y34" s="49">
        <f t="shared" si="52"/>
        <v>50</v>
      </c>
    </row>
    <row r="35" spans="1:25" x14ac:dyDescent="0.25">
      <c r="A35" s="51" t="s">
        <v>8</v>
      </c>
      <c r="B35" s="49">
        <v>4.10958904109589</v>
      </c>
      <c r="C35" s="49">
        <v>0.68493150684931503</v>
      </c>
      <c r="D35" s="49">
        <f t="shared" si="45"/>
        <v>2.3972602739726026</v>
      </c>
      <c r="E35" s="49">
        <v>0</v>
      </c>
      <c r="F35" s="49">
        <v>7.5342465753424657</v>
      </c>
      <c r="G35" s="49">
        <f t="shared" si="46"/>
        <v>3.7671232876712328</v>
      </c>
      <c r="H35" s="49">
        <v>0.68493150684931503</v>
      </c>
      <c r="I35" s="49">
        <v>9.5890410958904102</v>
      </c>
      <c r="J35" s="49">
        <f t="shared" si="47"/>
        <v>5.1369863013698627</v>
      </c>
      <c r="K35" s="49">
        <v>10.273972602739725</v>
      </c>
      <c r="L35" s="49">
        <v>8.2191780821917799</v>
      </c>
      <c r="M35" s="49">
        <f t="shared" si="48"/>
        <v>9.2465753424657535</v>
      </c>
      <c r="N35" s="49">
        <v>10.273972602739725</v>
      </c>
      <c r="O35" s="49">
        <v>6.8493150684931505</v>
      </c>
      <c r="P35" s="49">
        <f t="shared" si="49"/>
        <v>8.5616438356164384</v>
      </c>
      <c r="Q35" s="49">
        <v>8.9041095890410951</v>
      </c>
      <c r="R35" s="49">
        <v>14.383561643835616</v>
      </c>
      <c r="S35" s="49">
        <f t="shared" si="50"/>
        <v>11.643835616438356</v>
      </c>
      <c r="T35" s="49">
        <v>15.753424657534246</v>
      </c>
      <c r="U35" s="49">
        <v>13.013698630136986</v>
      </c>
      <c r="V35" s="49">
        <f t="shared" si="51"/>
        <v>14.383561643835616</v>
      </c>
      <c r="W35" s="49">
        <v>41.095890410958901</v>
      </c>
      <c r="X35" s="49">
        <v>28.767123287671232</v>
      </c>
      <c r="Y35" s="49">
        <f t="shared" si="52"/>
        <v>34.93150684931507</v>
      </c>
    </row>
    <row r="36" spans="1:25" x14ac:dyDescent="0.25">
      <c r="A36" s="51" t="s">
        <v>9</v>
      </c>
      <c r="B36" s="49">
        <v>0</v>
      </c>
      <c r="C36" s="49">
        <v>1.3698630136986301</v>
      </c>
      <c r="D36" s="49">
        <f t="shared" si="45"/>
        <v>0.68493150684931503</v>
      </c>
      <c r="E36" s="49">
        <v>1.3698630136986301</v>
      </c>
      <c r="F36" s="49">
        <v>0</v>
      </c>
      <c r="G36" s="49">
        <f t="shared" si="46"/>
        <v>0.68493150684931503</v>
      </c>
      <c r="H36" s="49">
        <v>0.68493150684931503</v>
      </c>
      <c r="I36" s="49">
        <v>0</v>
      </c>
      <c r="J36" s="49">
        <f t="shared" si="47"/>
        <v>0.34246575342465752</v>
      </c>
      <c r="K36" s="49">
        <v>2.054794520547945</v>
      </c>
      <c r="L36" s="49">
        <v>3.4246575342465753</v>
      </c>
      <c r="M36" s="49">
        <f t="shared" si="48"/>
        <v>2.7397260273972601</v>
      </c>
      <c r="N36" s="49">
        <v>8.9041095890410951</v>
      </c>
      <c r="O36" s="49">
        <v>15.753424657534246</v>
      </c>
      <c r="P36" s="49">
        <f t="shared" si="49"/>
        <v>12.328767123287671</v>
      </c>
      <c r="Q36" s="49">
        <v>23.287671232876711</v>
      </c>
      <c r="R36" s="49">
        <v>28.082191780821919</v>
      </c>
      <c r="S36" s="49">
        <f t="shared" si="50"/>
        <v>25.684931506849317</v>
      </c>
      <c r="T36" s="49">
        <v>15.753424657534246</v>
      </c>
      <c r="U36" s="49">
        <v>16.43835616438356</v>
      </c>
      <c r="V36" s="49">
        <f t="shared" si="51"/>
        <v>16.095890410958901</v>
      </c>
      <c r="W36" s="49">
        <v>38.356164383561641</v>
      </c>
      <c r="X36" s="49">
        <v>27.397260273972602</v>
      </c>
      <c r="Y36" s="49">
        <f t="shared" si="52"/>
        <v>32.87671232876712</v>
      </c>
    </row>
    <row r="37" spans="1:25" x14ac:dyDescent="0.25">
      <c r="A37" s="51" t="s">
        <v>10</v>
      </c>
      <c r="B37" s="49">
        <v>2.054794520547945</v>
      </c>
      <c r="C37" s="49">
        <v>2.054794520547945</v>
      </c>
      <c r="D37" s="49">
        <f t="shared" si="45"/>
        <v>2.054794520547945</v>
      </c>
      <c r="E37" s="49">
        <v>18.493150684931507</v>
      </c>
      <c r="F37" s="49">
        <v>26.712328767123289</v>
      </c>
      <c r="G37" s="49">
        <f t="shared" si="46"/>
        <v>22.602739726027398</v>
      </c>
      <c r="H37" s="49">
        <v>18.493150684931507</v>
      </c>
      <c r="I37" s="49">
        <v>14.383561643835616</v>
      </c>
      <c r="J37" s="49">
        <f t="shared" si="47"/>
        <v>16.438356164383563</v>
      </c>
      <c r="K37" s="49">
        <v>17.123287671232877</v>
      </c>
      <c r="L37" s="49">
        <v>19.863013698630137</v>
      </c>
      <c r="M37" s="49">
        <f t="shared" si="48"/>
        <v>18.493150684931507</v>
      </c>
      <c r="N37" s="49">
        <v>14.383561643835616</v>
      </c>
      <c r="O37" s="49">
        <v>11.643835616438356</v>
      </c>
      <c r="P37" s="49">
        <f t="shared" si="49"/>
        <v>13.013698630136986</v>
      </c>
      <c r="Q37" s="49">
        <v>11.643835616438356</v>
      </c>
      <c r="R37" s="49">
        <v>8.9041095890410951</v>
      </c>
      <c r="S37" s="49">
        <f t="shared" si="50"/>
        <v>10.273972602739725</v>
      </c>
      <c r="T37" s="49">
        <v>6.8493150684931505</v>
      </c>
      <c r="U37" s="49">
        <v>3.4246575342465753</v>
      </c>
      <c r="V37" s="49">
        <f t="shared" si="51"/>
        <v>5.1369863013698627</v>
      </c>
      <c r="W37" s="49">
        <v>1.3698630136986301</v>
      </c>
      <c r="X37" s="49">
        <v>1.3698630136986301</v>
      </c>
      <c r="Y37" s="49">
        <f t="shared" si="52"/>
        <v>1.3698630136986301</v>
      </c>
    </row>
    <row r="38" spans="1:25" x14ac:dyDescent="0.25">
      <c r="A38" s="54" t="s">
        <v>43</v>
      </c>
      <c r="B38" s="49">
        <f>SUM(B30:B37)/8</f>
        <v>2.054794520547945</v>
      </c>
      <c r="C38" s="49">
        <f t="shared" ref="C38" si="53">SUM(C30:C37)/8</f>
        <v>1.0273972602739725</v>
      </c>
      <c r="D38" s="49">
        <f t="shared" ref="D38" si="54">SUM(D30:D37)/8</f>
        <v>1.5410958904109588</v>
      </c>
      <c r="E38" s="49">
        <f t="shared" ref="E38" si="55">SUM(E30:E37)/8</f>
        <v>9.7602739726027394</v>
      </c>
      <c r="F38" s="49">
        <f t="shared" ref="F38" si="56">SUM(F30:F37)/8</f>
        <v>11.815068493150687</v>
      </c>
      <c r="G38" s="49">
        <f t="shared" ref="G38" si="57">SUM(G30:G37)/8</f>
        <v>10.787671232876711</v>
      </c>
      <c r="H38" s="49">
        <f t="shared" ref="H38" si="58">SUM(H30:H37)/8</f>
        <v>7.0205479452054798</v>
      </c>
      <c r="I38" s="49">
        <f t="shared" ref="I38" si="59">SUM(I30:I37)/8</f>
        <v>7.2773972602739718</v>
      </c>
      <c r="J38" s="49">
        <f t="shared" ref="J38" si="60">SUM(J30:J37)/8</f>
        <v>7.1489726027397262</v>
      </c>
      <c r="K38" s="49">
        <f t="shared" ref="K38" si="61">SUM(K30:K37)/8</f>
        <v>8.6472602739726021</v>
      </c>
      <c r="L38" s="49">
        <f t="shared" ref="L38" si="62">SUM(L30:L37)/8</f>
        <v>10.53082191780822</v>
      </c>
      <c r="M38" s="49">
        <f t="shared" ref="M38" si="63">SUM(M30:M37)/8</f>
        <v>9.589041095890412</v>
      </c>
      <c r="N38" s="49">
        <f t="shared" ref="N38" si="64">SUM(N30:N37)/8</f>
        <v>11.386986301369864</v>
      </c>
      <c r="O38" s="49">
        <f t="shared" ref="O38" si="65">SUM(O30:O37)/8</f>
        <v>12.414383561643836</v>
      </c>
      <c r="P38" s="49">
        <f t="shared" ref="P38" si="66">SUM(P30:P37)/8</f>
        <v>11.90068493150685</v>
      </c>
      <c r="Q38" s="49">
        <f>SUM(Q30:Q37)/8</f>
        <v>16.866438356164387</v>
      </c>
      <c r="R38" s="49">
        <f t="shared" ref="R38" si="67">SUM(R30:R37)/8</f>
        <v>13.527397260273972</v>
      </c>
      <c r="S38" s="49">
        <f t="shared" ref="S38" si="68">SUM(S30:S37)/8</f>
        <v>15.196917808219176</v>
      </c>
      <c r="T38" s="49">
        <f t="shared" ref="T38" si="69">SUM(T30:T37)/8</f>
        <v>14.126712328767123</v>
      </c>
      <c r="U38" s="49">
        <f t="shared" ref="U38" si="70">SUM(U30:U37)/8</f>
        <v>11.643835616438356</v>
      </c>
      <c r="V38" s="49">
        <f t="shared" ref="V38" si="71">SUM(V30:V37)/8</f>
        <v>12.885273972602739</v>
      </c>
      <c r="W38" s="49">
        <f t="shared" ref="W38" si="72">SUM(W30:W37)/8</f>
        <v>21.232876712328764</v>
      </c>
      <c r="X38" s="49">
        <f t="shared" ref="X38" si="73">SUM(X30:X37)/8</f>
        <v>22.859589041095887</v>
      </c>
      <c r="Y38" s="49">
        <f t="shared" ref="Y38" si="74">SUM(Y30:Y37)/8</f>
        <v>22.046232876712327</v>
      </c>
    </row>
    <row r="40" spans="1:25" x14ac:dyDescent="0.25">
      <c r="A40" s="84" t="s">
        <v>49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</row>
    <row r="41" spans="1:25" x14ac:dyDescent="0.25">
      <c r="A41" s="81" t="s">
        <v>44</v>
      </c>
      <c r="B41" s="81">
        <v>0</v>
      </c>
      <c r="C41" s="81"/>
      <c r="D41" s="81"/>
      <c r="E41" s="81">
        <v>1</v>
      </c>
      <c r="F41" s="81"/>
      <c r="G41" s="81"/>
      <c r="H41" s="81">
        <v>1.5</v>
      </c>
      <c r="I41" s="81"/>
      <c r="J41" s="81"/>
      <c r="K41" s="81">
        <v>2</v>
      </c>
      <c r="L41" s="81"/>
      <c r="M41" s="81"/>
      <c r="N41" s="81">
        <v>2.5</v>
      </c>
      <c r="O41" s="81"/>
      <c r="P41" s="81"/>
      <c r="Q41" s="81">
        <v>3</v>
      </c>
      <c r="R41" s="81"/>
      <c r="S41" s="81"/>
      <c r="T41" s="81">
        <v>3.5</v>
      </c>
      <c r="U41" s="81"/>
      <c r="V41" s="81"/>
      <c r="W41" s="81">
        <v>4</v>
      </c>
      <c r="X41" s="81"/>
      <c r="Y41" s="81"/>
    </row>
    <row r="42" spans="1:25" x14ac:dyDescent="0.25">
      <c r="A42" s="81"/>
      <c r="B42" s="50">
        <v>1</v>
      </c>
      <c r="C42" s="50">
        <v>2</v>
      </c>
      <c r="D42" s="50" t="s">
        <v>43</v>
      </c>
      <c r="E42" s="50">
        <v>1</v>
      </c>
      <c r="F42" s="50">
        <v>2</v>
      </c>
      <c r="G42" s="50" t="s">
        <v>43</v>
      </c>
      <c r="H42" s="50">
        <v>1</v>
      </c>
      <c r="I42" s="50">
        <v>2</v>
      </c>
      <c r="J42" s="50" t="s">
        <v>43</v>
      </c>
      <c r="K42" s="50">
        <v>1</v>
      </c>
      <c r="L42" s="50">
        <v>2</v>
      </c>
      <c r="M42" s="50" t="s">
        <v>43</v>
      </c>
      <c r="N42" s="50">
        <v>1</v>
      </c>
      <c r="O42" s="50">
        <v>2</v>
      </c>
      <c r="P42" s="50" t="s">
        <v>43</v>
      </c>
      <c r="Q42" s="50">
        <v>1</v>
      </c>
      <c r="R42" s="50">
        <v>2</v>
      </c>
      <c r="S42" s="50" t="s">
        <v>43</v>
      </c>
      <c r="T42" s="50">
        <v>1</v>
      </c>
      <c r="U42" s="50">
        <v>2</v>
      </c>
      <c r="V42" s="50" t="s">
        <v>43</v>
      </c>
      <c r="W42" s="50">
        <v>1</v>
      </c>
      <c r="X42" s="50">
        <v>2</v>
      </c>
      <c r="Y42" s="50" t="s">
        <v>43</v>
      </c>
    </row>
    <row r="43" spans="1:25" x14ac:dyDescent="0.25">
      <c r="A43" s="51" t="s">
        <v>3</v>
      </c>
      <c r="B43" s="49">
        <v>6.25</v>
      </c>
      <c r="C43" s="49">
        <v>0</v>
      </c>
      <c r="D43" s="49">
        <f>(B43+C43)/2</f>
        <v>3.125</v>
      </c>
      <c r="E43" s="49">
        <v>6.25</v>
      </c>
      <c r="F43" s="49">
        <v>0</v>
      </c>
      <c r="G43" s="49">
        <f>SUM(E43,F43)/2</f>
        <v>3.125</v>
      </c>
      <c r="H43" s="49">
        <v>11.458333333333332</v>
      </c>
      <c r="I43" s="49">
        <v>3.125</v>
      </c>
      <c r="J43" s="49">
        <f>SUM(,H43,I43)/2</f>
        <v>7.2916666666666661</v>
      </c>
      <c r="K43" s="49">
        <v>25</v>
      </c>
      <c r="L43" s="49">
        <v>13.541666666666666</v>
      </c>
      <c r="M43" s="49">
        <f>SUM(K43,L43)/2</f>
        <v>19.270833333333332</v>
      </c>
      <c r="N43" s="49">
        <v>13.541666666666666</v>
      </c>
      <c r="O43" s="49">
        <v>6.25</v>
      </c>
      <c r="P43" s="49">
        <f>SUM(N43,O43)/2</f>
        <v>9.8958333333333321</v>
      </c>
      <c r="Q43" s="49">
        <v>20.833333333333336</v>
      </c>
      <c r="R43" s="49">
        <v>6.25</v>
      </c>
      <c r="S43" s="49">
        <f>SUM(Q43,R43)/2</f>
        <v>13.541666666666668</v>
      </c>
      <c r="T43" s="49">
        <v>10.416666666666668</v>
      </c>
      <c r="U43" s="49">
        <v>19.791666666666664</v>
      </c>
      <c r="V43" s="49">
        <f>SUM(T43,U43)/2</f>
        <v>15.104166666666666</v>
      </c>
      <c r="W43" s="49">
        <v>1.0416666666666665</v>
      </c>
      <c r="X43" s="49">
        <v>38.541666666666671</v>
      </c>
      <c r="Y43" s="49">
        <f>SUM(W43,X43)/2</f>
        <v>19.791666666666668</v>
      </c>
    </row>
    <row r="44" spans="1:25" x14ac:dyDescent="0.25">
      <c r="A44" s="51" t="s">
        <v>4</v>
      </c>
      <c r="B44" s="49">
        <v>5.2083333333333339</v>
      </c>
      <c r="C44" s="49">
        <v>1.0416666666666665</v>
      </c>
      <c r="D44" s="49">
        <f t="shared" ref="D44:D50" si="75">(B44+C44)/2</f>
        <v>3.125</v>
      </c>
      <c r="E44" s="49">
        <v>4.1666666666666661</v>
      </c>
      <c r="F44" s="49">
        <v>9.375</v>
      </c>
      <c r="G44" s="49">
        <f t="shared" ref="G44:G50" si="76">SUM(E44,F44)/2</f>
        <v>6.770833333333333</v>
      </c>
      <c r="H44" s="49">
        <v>10.416666666666668</v>
      </c>
      <c r="I44" s="49">
        <v>7.291666666666667</v>
      </c>
      <c r="J44" s="49">
        <f t="shared" ref="J44:J50" si="77">SUM(,H44,I44)/2</f>
        <v>8.8541666666666679</v>
      </c>
      <c r="K44" s="49">
        <v>17.708333333333336</v>
      </c>
      <c r="L44" s="49">
        <v>17.708333333333336</v>
      </c>
      <c r="M44" s="49">
        <f t="shared" ref="M44:M50" si="78">SUM(K44,L44)/2</f>
        <v>17.708333333333336</v>
      </c>
      <c r="N44" s="49">
        <v>15.625</v>
      </c>
      <c r="O44" s="49">
        <v>10.416666666666668</v>
      </c>
      <c r="P44" s="49">
        <f t="shared" ref="P44:P50" si="79">SUM(N44,O44)/2</f>
        <v>13.020833333333334</v>
      </c>
      <c r="Q44" s="49">
        <v>13.541666666666666</v>
      </c>
      <c r="R44" s="49">
        <v>14.583333333333334</v>
      </c>
      <c r="S44" s="49">
        <f t="shared" ref="S44:S50" si="80">SUM(Q44,R44)/2</f>
        <v>14.0625</v>
      </c>
      <c r="T44" s="49">
        <v>10.416666666666668</v>
      </c>
      <c r="U44" s="49">
        <v>12.5</v>
      </c>
      <c r="V44" s="49">
        <f t="shared" ref="V44:V50" si="81">SUM(T44,U44)/2</f>
        <v>11.458333333333334</v>
      </c>
      <c r="W44" s="49">
        <v>17.708333333333336</v>
      </c>
      <c r="X44" s="49">
        <v>15.625</v>
      </c>
      <c r="Y44" s="49">
        <f t="shared" ref="Y44:Y50" si="82">SUM(W44,X44)/2</f>
        <v>16.666666666666668</v>
      </c>
    </row>
    <row r="45" spans="1:25" x14ac:dyDescent="0.25">
      <c r="A45" s="51" t="s">
        <v>5</v>
      </c>
      <c r="B45" s="49">
        <v>1.0416666666666665</v>
      </c>
      <c r="C45" s="49">
        <v>2.083333333333333</v>
      </c>
      <c r="D45" s="49">
        <f t="shared" si="75"/>
        <v>1.5624999999999998</v>
      </c>
      <c r="E45" s="49">
        <v>13.541666666666666</v>
      </c>
      <c r="F45" s="49">
        <v>1.0416666666666665</v>
      </c>
      <c r="G45" s="49">
        <f t="shared" si="76"/>
        <v>7.2916666666666661</v>
      </c>
      <c r="H45" s="49">
        <v>15.625</v>
      </c>
      <c r="I45" s="49">
        <v>0</v>
      </c>
      <c r="J45" s="49">
        <f t="shared" si="77"/>
        <v>7.8125</v>
      </c>
      <c r="K45" s="49">
        <v>18.75</v>
      </c>
      <c r="L45" s="49">
        <v>3.125</v>
      </c>
      <c r="M45" s="49">
        <f t="shared" si="78"/>
        <v>10.9375</v>
      </c>
      <c r="N45" s="49">
        <v>10.416666666666668</v>
      </c>
      <c r="O45" s="49">
        <v>2.083333333333333</v>
      </c>
      <c r="P45" s="49">
        <f t="shared" si="79"/>
        <v>6.25</v>
      </c>
      <c r="Q45" s="49">
        <v>13.541666666666666</v>
      </c>
      <c r="R45" s="49">
        <v>19.791666666666664</v>
      </c>
      <c r="S45" s="49">
        <f t="shared" si="80"/>
        <v>16.666666666666664</v>
      </c>
      <c r="T45" s="49">
        <v>9.375</v>
      </c>
      <c r="U45" s="49">
        <v>20.833333333333336</v>
      </c>
      <c r="V45" s="49">
        <f t="shared" si="81"/>
        <v>15.104166666666668</v>
      </c>
      <c r="W45" s="49">
        <v>8.3333333333333321</v>
      </c>
      <c r="X45" s="49">
        <v>41.666666666666671</v>
      </c>
      <c r="Y45" s="49">
        <f t="shared" si="82"/>
        <v>25</v>
      </c>
    </row>
    <row r="46" spans="1:25" x14ac:dyDescent="0.25">
      <c r="A46" s="51" t="s">
        <v>19</v>
      </c>
      <c r="B46" s="49">
        <v>1.0416666666666665</v>
      </c>
      <c r="C46" s="49">
        <v>0</v>
      </c>
      <c r="D46" s="49">
        <f t="shared" si="75"/>
        <v>0.52083333333333326</v>
      </c>
      <c r="E46" s="49">
        <v>1.0416666666666665</v>
      </c>
      <c r="F46" s="49">
        <v>0</v>
      </c>
      <c r="G46" s="49">
        <f t="shared" si="76"/>
        <v>0.52083333333333326</v>
      </c>
      <c r="H46" s="49">
        <v>3.125</v>
      </c>
      <c r="I46" s="49">
        <v>6.25</v>
      </c>
      <c r="J46" s="49">
        <f t="shared" si="77"/>
        <v>4.6875</v>
      </c>
      <c r="K46" s="49">
        <v>1.0416666666666665</v>
      </c>
      <c r="L46" s="49">
        <v>3.125</v>
      </c>
      <c r="M46" s="49">
        <f t="shared" si="78"/>
        <v>2.083333333333333</v>
      </c>
      <c r="N46" s="49">
        <v>9.375</v>
      </c>
      <c r="O46" s="49">
        <v>15.625</v>
      </c>
      <c r="P46" s="49">
        <f t="shared" si="79"/>
        <v>12.5</v>
      </c>
      <c r="Q46" s="49">
        <v>16.666666666666664</v>
      </c>
      <c r="R46" s="49">
        <v>28.125</v>
      </c>
      <c r="S46" s="49">
        <f t="shared" si="80"/>
        <v>22.395833333333332</v>
      </c>
      <c r="T46" s="49">
        <v>26.041666666666668</v>
      </c>
      <c r="U46" s="49">
        <v>22.916666666666664</v>
      </c>
      <c r="V46" s="49">
        <f t="shared" si="81"/>
        <v>24.479166666666664</v>
      </c>
      <c r="W46" s="49">
        <v>32.291666666666671</v>
      </c>
      <c r="X46" s="49">
        <v>11.458333333333332</v>
      </c>
      <c r="Y46" s="49">
        <f t="shared" si="82"/>
        <v>21.875</v>
      </c>
    </row>
    <row r="47" spans="1:25" x14ac:dyDescent="0.25">
      <c r="A47" s="51" t="s">
        <v>7</v>
      </c>
      <c r="B47" s="49">
        <v>5.2083333333333339</v>
      </c>
      <c r="C47" s="49">
        <v>0</v>
      </c>
      <c r="D47" s="49">
        <f t="shared" si="75"/>
        <v>2.604166666666667</v>
      </c>
      <c r="E47" s="49">
        <v>2.083333333333333</v>
      </c>
      <c r="F47" s="49">
        <v>0</v>
      </c>
      <c r="G47" s="49">
        <f t="shared" si="76"/>
        <v>1.0416666666666665</v>
      </c>
      <c r="H47" s="49">
        <v>2.083333333333333</v>
      </c>
      <c r="I47" s="49">
        <v>0</v>
      </c>
      <c r="J47" s="49">
        <f t="shared" si="77"/>
        <v>1.0416666666666665</v>
      </c>
      <c r="K47" s="49">
        <v>2.083333333333333</v>
      </c>
      <c r="L47" s="49">
        <v>1.0416666666666665</v>
      </c>
      <c r="M47" s="49">
        <f t="shared" si="78"/>
        <v>1.5624999999999998</v>
      </c>
      <c r="N47" s="49">
        <v>7.291666666666667</v>
      </c>
      <c r="O47" s="49">
        <v>3.125</v>
      </c>
      <c r="P47" s="49">
        <f t="shared" si="79"/>
        <v>5.2083333333333339</v>
      </c>
      <c r="Q47" s="49">
        <v>12.5</v>
      </c>
      <c r="R47" s="49">
        <v>16.666666666666664</v>
      </c>
      <c r="S47" s="49">
        <f t="shared" si="80"/>
        <v>14.583333333333332</v>
      </c>
      <c r="T47" s="49">
        <v>14.583333333333334</v>
      </c>
      <c r="U47" s="49">
        <v>31.25</v>
      </c>
      <c r="V47" s="49">
        <f t="shared" si="81"/>
        <v>22.916666666666668</v>
      </c>
      <c r="W47" s="49">
        <v>48.958333333333329</v>
      </c>
      <c r="X47" s="49">
        <v>35.416666666666671</v>
      </c>
      <c r="Y47" s="49">
        <f t="shared" si="82"/>
        <v>42.1875</v>
      </c>
    </row>
    <row r="48" spans="1:25" x14ac:dyDescent="0.25">
      <c r="A48" s="51" t="s">
        <v>8</v>
      </c>
      <c r="B48" s="49">
        <v>1.0416666666666665</v>
      </c>
      <c r="C48" s="49">
        <v>0</v>
      </c>
      <c r="D48" s="49">
        <f t="shared" si="75"/>
        <v>0.52083333333333326</v>
      </c>
      <c r="E48" s="49">
        <v>3.125</v>
      </c>
      <c r="F48" s="49">
        <v>0</v>
      </c>
      <c r="G48" s="49">
        <f t="shared" si="76"/>
        <v>1.5625</v>
      </c>
      <c r="H48" s="49">
        <v>3.125</v>
      </c>
      <c r="I48" s="49">
        <v>0</v>
      </c>
      <c r="J48" s="49">
        <f t="shared" si="77"/>
        <v>1.5625</v>
      </c>
      <c r="K48" s="49">
        <v>3.125</v>
      </c>
      <c r="L48" s="49">
        <v>2.083333333333333</v>
      </c>
      <c r="M48" s="49">
        <f t="shared" si="78"/>
        <v>2.6041666666666665</v>
      </c>
      <c r="N48" s="49">
        <v>10.416666666666668</v>
      </c>
      <c r="O48" s="49">
        <v>3.125</v>
      </c>
      <c r="P48" s="49">
        <f t="shared" si="79"/>
        <v>6.7708333333333339</v>
      </c>
      <c r="Q48" s="49">
        <v>20.833333333333336</v>
      </c>
      <c r="R48" s="49">
        <v>21.875</v>
      </c>
      <c r="S48" s="49">
        <f t="shared" si="80"/>
        <v>21.354166666666668</v>
      </c>
      <c r="T48" s="49">
        <v>17.708333333333336</v>
      </c>
      <c r="U48" s="49">
        <v>11.458333333333332</v>
      </c>
      <c r="V48" s="49">
        <f t="shared" si="81"/>
        <v>14.583333333333334</v>
      </c>
      <c r="W48" s="49">
        <v>30.208333333333332</v>
      </c>
      <c r="X48" s="49">
        <v>48.958333333333329</v>
      </c>
      <c r="Y48" s="49">
        <f t="shared" si="82"/>
        <v>39.583333333333329</v>
      </c>
    </row>
    <row r="49" spans="1:25" x14ac:dyDescent="0.25">
      <c r="A49" s="51" t="s">
        <v>9</v>
      </c>
      <c r="B49" s="49">
        <v>4.1666666666666661</v>
      </c>
      <c r="C49" s="49">
        <v>1.0416666666666665</v>
      </c>
      <c r="D49" s="49">
        <f t="shared" si="75"/>
        <v>2.6041666666666661</v>
      </c>
      <c r="E49" s="49">
        <v>1.0416666666666665</v>
      </c>
      <c r="F49" s="49">
        <v>0</v>
      </c>
      <c r="G49" s="49">
        <f t="shared" si="76"/>
        <v>0.52083333333333326</v>
      </c>
      <c r="H49" s="49">
        <v>3.125</v>
      </c>
      <c r="I49" s="49">
        <v>0</v>
      </c>
      <c r="J49" s="49">
        <f t="shared" si="77"/>
        <v>1.5625</v>
      </c>
      <c r="K49" s="49">
        <v>2.083333333333333</v>
      </c>
      <c r="L49" s="49">
        <v>0</v>
      </c>
      <c r="M49" s="49">
        <f t="shared" si="78"/>
        <v>1.0416666666666665</v>
      </c>
      <c r="N49" s="49">
        <v>9.375</v>
      </c>
      <c r="O49" s="49">
        <v>4.1666666666666661</v>
      </c>
      <c r="P49" s="49">
        <f t="shared" si="79"/>
        <v>6.770833333333333</v>
      </c>
      <c r="Q49" s="49">
        <v>16.666666666666664</v>
      </c>
      <c r="R49" s="49">
        <v>12.5</v>
      </c>
      <c r="S49" s="49">
        <f t="shared" si="80"/>
        <v>14.583333333333332</v>
      </c>
      <c r="T49" s="49">
        <v>5.2083333333333339</v>
      </c>
      <c r="U49" s="49">
        <v>26.041666666666668</v>
      </c>
      <c r="V49" s="49">
        <f t="shared" si="81"/>
        <v>15.625</v>
      </c>
      <c r="W49" s="49">
        <v>30.208333333333332</v>
      </c>
      <c r="X49" s="49">
        <v>46.875</v>
      </c>
      <c r="Y49" s="49">
        <f t="shared" si="82"/>
        <v>38.541666666666664</v>
      </c>
    </row>
    <row r="50" spans="1:25" x14ac:dyDescent="0.25">
      <c r="A50" s="51" t="s">
        <v>10</v>
      </c>
      <c r="B50" s="49">
        <v>5.2083333333333339</v>
      </c>
      <c r="C50" s="49">
        <v>0</v>
      </c>
      <c r="D50" s="49">
        <f t="shared" si="75"/>
        <v>2.604166666666667</v>
      </c>
      <c r="E50" s="49">
        <v>6.25</v>
      </c>
      <c r="F50" s="49">
        <v>7.291666666666667</v>
      </c>
      <c r="G50" s="49">
        <f t="shared" si="76"/>
        <v>6.7708333333333339</v>
      </c>
      <c r="H50" s="49">
        <v>18.75</v>
      </c>
      <c r="I50" s="49">
        <v>10.416666666666668</v>
      </c>
      <c r="J50" s="49">
        <f t="shared" si="77"/>
        <v>14.583333333333334</v>
      </c>
      <c r="K50" s="49">
        <v>29.166666666666668</v>
      </c>
      <c r="L50" s="49">
        <v>18.75</v>
      </c>
      <c r="M50" s="49">
        <f t="shared" si="78"/>
        <v>23.958333333333336</v>
      </c>
      <c r="N50" s="49">
        <v>25</v>
      </c>
      <c r="O50" s="49">
        <v>23.958333333333336</v>
      </c>
      <c r="P50" s="49">
        <f t="shared" si="79"/>
        <v>24.479166666666668</v>
      </c>
      <c r="Q50" s="49">
        <v>3.125</v>
      </c>
      <c r="R50" s="49">
        <v>18.75</v>
      </c>
      <c r="S50" s="49">
        <f t="shared" si="80"/>
        <v>10.9375</v>
      </c>
      <c r="T50" s="49">
        <v>2.083333333333333</v>
      </c>
      <c r="U50" s="49">
        <v>5.2083333333333339</v>
      </c>
      <c r="V50" s="49">
        <f t="shared" si="81"/>
        <v>3.6458333333333335</v>
      </c>
      <c r="W50" s="49">
        <v>1.0416666666666665</v>
      </c>
      <c r="X50" s="49">
        <v>0</v>
      </c>
      <c r="Y50" s="49">
        <f t="shared" si="82"/>
        <v>0.52083333333333326</v>
      </c>
    </row>
    <row r="51" spans="1:25" x14ac:dyDescent="0.25">
      <c r="A51" s="54" t="s">
        <v>43</v>
      </c>
      <c r="B51" s="49">
        <f>SUM(B43:B50)/8</f>
        <v>3.6458333333333339</v>
      </c>
      <c r="C51" s="49">
        <f t="shared" ref="C51" si="83">SUM(C43:C50)/8</f>
        <v>0.52083333333333326</v>
      </c>
      <c r="D51" s="49">
        <f t="shared" ref="D51" si="84">SUM(D43:D50)/8</f>
        <v>2.0833333333333335</v>
      </c>
      <c r="E51" s="49">
        <f t="shared" ref="E51" si="85">SUM(E43:E50)/8</f>
        <v>4.6875</v>
      </c>
      <c r="F51" s="49">
        <f t="shared" ref="F51" si="86">SUM(F43:F50)/8</f>
        <v>2.2135416666666665</v>
      </c>
      <c r="G51" s="49">
        <f t="shared" ref="G51" si="87">SUM(G43:G50)/8</f>
        <v>3.450520833333333</v>
      </c>
      <c r="H51" s="49">
        <f t="shared" ref="H51" si="88">SUM(H43:H50)/8</f>
        <v>8.4635416666666679</v>
      </c>
      <c r="I51" s="49">
        <f t="shared" ref="I51" si="89">SUM(I43:I50)/8</f>
        <v>3.385416666666667</v>
      </c>
      <c r="J51" s="49">
        <f t="shared" ref="J51" si="90">SUM(J43:J50)/8</f>
        <v>5.924479166666667</v>
      </c>
      <c r="K51" s="49">
        <f t="shared" ref="K51" si="91">SUM(K43:K50)/8</f>
        <v>12.369791666666666</v>
      </c>
      <c r="L51" s="49">
        <f t="shared" ref="L51" si="92">SUM(L43:L50)/8</f>
        <v>7.421875</v>
      </c>
      <c r="M51" s="49">
        <f t="shared" ref="M51" si="93">SUM(M43:M50)/8</f>
        <v>9.8958333333333339</v>
      </c>
      <c r="N51" s="49">
        <f t="shared" ref="N51" si="94">SUM(N43:N50)/8</f>
        <v>12.630208333333332</v>
      </c>
      <c r="O51" s="49">
        <f t="shared" ref="O51" si="95">SUM(O43:O50)/8</f>
        <v>8.59375</v>
      </c>
      <c r="P51" s="49">
        <f t="shared" ref="P51" si="96">SUM(P43:P50)/8</f>
        <v>10.611979166666668</v>
      </c>
      <c r="Q51" s="49">
        <f>SUM(Q43:Q50)/8</f>
        <v>14.713541666666664</v>
      </c>
      <c r="R51" s="49">
        <f t="shared" ref="R51" si="97">SUM(R43:R50)/8</f>
        <v>17.317708333333332</v>
      </c>
      <c r="S51" s="49">
        <f t="shared" ref="S51" si="98">SUM(S43:S50)/8</f>
        <v>16.015625</v>
      </c>
      <c r="T51" s="49">
        <f t="shared" ref="T51" si="99">SUM(T43:T50)/8</f>
        <v>11.979166666666664</v>
      </c>
      <c r="U51" s="49">
        <f t="shared" ref="U51" si="100">SUM(U43:U50)/8</f>
        <v>18.75</v>
      </c>
      <c r="V51" s="49">
        <f t="shared" ref="V51" si="101">SUM(V43:V50)/8</f>
        <v>15.364583333333334</v>
      </c>
      <c r="W51" s="49">
        <f t="shared" ref="W51" si="102">SUM(W43:W50)/8</f>
        <v>21.223958333333336</v>
      </c>
      <c r="X51" s="49">
        <f t="shared" ref="X51" si="103">SUM(X43:X50)/8</f>
        <v>29.817708333333336</v>
      </c>
      <c r="Y51" s="49">
        <f t="shared" ref="Y51" si="104">SUM(Y43:Y50)/8</f>
        <v>25.520833333333336</v>
      </c>
    </row>
    <row r="53" spans="1:25" x14ac:dyDescent="0.25">
      <c r="A53" s="83" t="s">
        <v>48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</row>
    <row r="54" spans="1:25" x14ac:dyDescent="0.25">
      <c r="A54" s="81" t="s">
        <v>44</v>
      </c>
      <c r="B54" s="81">
        <v>0</v>
      </c>
      <c r="C54" s="81"/>
      <c r="D54" s="81"/>
      <c r="E54" s="81">
        <v>1</v>
      </c>
      <c r="F54" s="81"/>
      <c r="G54" s="81"/>
      <c r="H54" s="81">
        <v>1.5</v>
      </c>
      <c r="I54" s="81"/>
      <c r="J54" s="81"/>
      <c r="K54" s="81">
        <v>2</v>
      </c>
      <c r="L54" s="81"/>
      <c r="M54" s="81"/>
      <c r="N54" s="81">
        <v>2.5</v>
      </c>
      <c r="O54" s="81"/>
      <c r="P54" s="81"/>
      <c r="Q54" s="81">
        <v>3</v>
      </c>
      <c r="R54" s="81"/>
      <c r="S54" s="81"/>
      <c r="T54" s="81">
        <v>3.5</v>
      </c>
      <c r="U54" s="81"/>
      <c r="V54" s="81"/>
      <c r="W54" s="81">
        <v>4</v>
      </c>
      <c r="X54" s="81"/>
      <c r="Y54" s="81"/>
    </row>
    <row r="55" spans="1:25" x14ac:dyDescent="0.25">
      <c r="A55" s="81"/>
      <c r="B55" s="50">
        <v>1</v>
      </c>
      <c r="C55" s="50">
        <v>2</v>
      </c>
      <c r="D55" s="50" t="s">
        <v>43</v>
      </c>
      <c r="E55" s="50">
        <v>1</v>
      </c>
      <c r="F55" s="50">
        <v>2</v>
      </c>
      <c r="G55" s="50" t="s">
        <v>43</v>
      </c>
      <c r="H55" s="50">
        <v>1</v>
      </c>
      <c r="I55" s="50">
        <v>2</v>
      </c>
      <c r="J55" s="50" t="s">
        <v>43</v>
      </c>
      <c r="K55" s="50">
        <v>1</v>
      </c>
      <c r="L55" s="50">
        <v>2</v>
      </c>
      <c r="M55" s="50" t="s">
        <v>43</v>
      </c>
      <c r="N55" s="50">
        <v>1</v>
      </c>
      <c r="O55" s="50">
        <v>2</v>
      </c>
      <c r="P55" s="50" t="s">
        <v>43</v>
      </c>
      <c r="Q55" s="50">
        <v>1</v>
      </c>
      <c r="R55" s="50">
        <v>2</v>
      </c>
      <c r="S55" s="50" t="s">
        <v>43</v>
      </c>
      <c r="T55" s="50">
        <v>1</v>
      </c>
      <c r="U55" s="50">
        <v>2</v>
      </c>
      <c r="V55" s="50" t="s">
        <v>43</v>
      </c>
      <c r="W55" s="50">
        <v>1</v>
      </c>
      <c r="X55" s="50">
        <v>2</v>
      </c>
      <c r="Y55" s="50" t="s">
        <v>43</v>
      </c>
    </row>
    <row r="56" spans="1:25" x14ac:dyDescent="0.25">
      <c r="A56" s="51" t="s">
        <v>3</v>
      </c>
      <c r="B56" s="49">
        <v>0</v>
      </c>
      <c r="C56" s="49">
        <v>0</v>
      </c>
      <c r="D56" s="49">
        <f>(B56+C56)/2</f>
        <v>0</v>
      </c>
      <c r="E56" s="49">
        <v>5.4054054054054053</v>
      </c>
      <c r="F56" s="49">
        <v>8.1081081081081088</v>
      </c>
      <c r="G56" s="49">
        <f>SUM(E56,F56)/2</f>
        <v>6.756756756756757</v>
      </c>
      <c r="H56" s="49">
        <v>12.162162162162163</v>
      </c>
      <c r="I56" s="49">
        <v>2.7027027027027026</v>
      </c>
      <c r="J56" s="49">
        <f>SUM(,H56,I56)/2</f>
        <v>7.4324324324324333</v>
      </c>
      <c r="K56" s="49">
        <v>16.216216216216218</v>
      </c>
      <c r="L56" s="49">
        <v>10.810810810810811</v>
      </c>
      <c r="M56" s="49">
        <f>SUM(K56,L56)/2</f>
        <v>13.513513513513514</v>
      </c>
      <c r="N56" s="49">
        <v>27.027027027027028</v>
      </c>
      <c r="O56" s="49">
        <v>16.216216216216218</v>
      </c>
      <c r="P56" s="49">
        <f>SUM(N56,O56)/2</f>
        <v>21.621621621621621</v>
      </c>
      <c r="Q56" s="49">
        <v>10.810810810810811</v>
      </c>
      <c r="R56" s="49">
        <v>18.918918918918919</v>
      </c>
      <c r="S56" s="49">
        <f>SUM(Q56,R56)/2</f>
        <v>14.864864864864865</v>
      </c>
      <c r="T56" s="49">
        <v>10.810810810810811</v>
      </c>
      <c r="U56" s="49">
        <v>12.162162162162163</v>
      </c>
      <c r="V56" s="49">
        <f>SUM(T56,U56)/2</f>
        <v>11.486486486486488</v>
      </c>
      <c r="W56" s="49">
        <v>12.162162162162163</v>
      </c>
      <c r="X56" s="49">
        <v>24.324324324324326</v>
      </c>
      <c r="Y56" s="49">
        <f>SUM(W56,X56)/2</f>
        <v>18.243243243243246</v>
      </c>
    </row>
    <row r="57" spans="1:25" x14ac:dyDescent="0.25">
      <c r="A57" s="51" t="s">
        <v>4</v>
      </c>
      <c r="B57" s="49">
        <v>1.3513513513513513</v>
      </c>
      <c r="C57" s="49">
        <v>0</v>
      </c>
      <c r="D57" s="49">
        <f t="shared" ref="D57:D63" si="105">(B57+C57)/2</f>
        <v>0.67567567567567566</v>
      </c>
      <c r="E57" s="49">
        <v>40.54054054054054</v>
      </c>
      <c r="F57" s="49">
        <v>31.081081081081081</v>
      </c>
      <c r="G57" s="49">
        <f t="shared" ref="G57:G63" si="106">SUM(E57,F57)/2</f>
        <v>35.810810810810807</v>
      </c>
      <c r="H57" s="49">
        <v>10.810810810810811</v>
      </c>
      <c r="I57" s="49">
        <v>18.918918918918919</v>
      </c>
      <c r="J57" s="49">
        <f t="shared" ref="J57:J63" si="107">SUM(,H57,I57)/2</f>
        <v>14.864864864864865</v>
      </c>
      <c r="K57" s="49">
        <v>10.810810810810811</v>
      </c>
      <c r="L57" s="49">
        <v>13.513513513513514</v>
      </c>
      <c r="M57" s="49">
        <f t="shared" ref="M57:M63" si="108">SUM(K57,L57)/2</f>
        <v>12.162162162162161</v>
      </c>
      <c r="N57" s="49">
        <v>8.1081081081081088</v>
      </c>
      <c r="O57" s="49">
        <v>13.513513513513514</v>
      </c>
      <c r="P57" s="49">
        <f t="shared" ref="P57:P63" si="109">SUM(N57,O57)/2</f>
        <v>10.810810810810811</v>
      </c>
      <c r="Q57" s="49">
        <v>5.4054054054054053</v>
      </c>
      <c r="R57" s="49">
        <v>9.4594594594594597</v>
      </c>
      <c r="S57" s="49">
        <f t="shared" ref="S57:S63" si="110">SUM(Q57,R57)/2</f>
        <v>7.4324324324324325</v>
      </c>
      <c r="T57" s="49">
        <v>2.7027027027027026</v>
      </c>
      <c r="U57" s="49">
        <v>0</v>
      </c>
      <c r="V57" s="49">
        <f t="shared" ref="V57:V63" si="111">SUM(T57,U57)/2</f>
        <v>1.3513513513513513</v>
      </c>
      <c r="W57" s="49">
        <v>14.864864864864865</v>
      </c>
      <c r="X57" s="49">
        <v>6.756756756756757</v>
      </c>
      <c r="Y57" s="49">
        <f t="shared" ref="Y57:Y63" si="112">SUM(W57,X57)/2</f>
        <v>10.810810810810811</v>
      </c>
    </row>
    <row r="58" spans="1:25" x14ac:dyDescent="0.25">
      <c r="A58" s="51" t="s">
        <v>5</v>
      </c>
      <c r="B58" s="49">
        <v>1.3513513513513513</v>
      </c>
      <c r="C58" s="49">
        <v>0</v>
      </c>
      <c r="D58" s="49">
        <f t="shared" si="105"/>
        <v>0.67567567567567566</v>
      </c>
      <c r="E58" s="49">
        <v>2.7027027027027026</v>
      </c>
      <c r="F58" s="49">
        <v>2.7027027027027026</v>
      </c>
      <c r="G58" s="49">
        <f t="shared" si="106"/>
        <v>2.7027027027027026</v>
      </c>
      <c r="H58" s="49">
        <v>4.0540540540540544</v>
      </c>
      <c r="I58" s="49">
        <v>2.7027027027027026</v>
      </c>
      <c r="J58" s="49">
        <f t="shared" si="107"/>
        <v>3.3783783783783785</v>
      </c>
      <c r="K58" s="49">
        <v>0</v>
      </c>
      <c r="L58" s="49">
        <v>4.0540540540540544</v>
      </c>
      <c r="M58" s="49">
        <f t="shared" si="108"/>
        <v>2.0270270270270272</v>
      </c>
      <c r="N58" s="49">
        <v>6.756756756756757</v>
      </c>
      <c r="O58" s="49">
        <v>4.0540540540540544</v>
      </c>
      <c r="P58" s="49">
        <f t="shared" si="109"/>
        <v>5.4054054054054053</v>
      </c>
      <c r="Q58" s="49">
        <v>10.810810810810811</v>
      </c>
      <c r="R58" s="49">
        <v>4.0540540540540544</v>
      </c>
      <c r="S58" s="49">
        <f t="shared" si="110"/>
        <v>7.4324324324324325</v>
      </c>
      <c r="T58" s="49">
        <v>12.162162162162163</v>
      </c>
      <c r="U58" s="49">
        <v>10.810810810810811</v>
      </c>
      <c r="V58" s="49">
        <f t="shared" si="111"/>
        <v>11.486486486486488</v>
      </c>
      <c r="W58" s="49">
        <v>58.108108108108105</v>
      </c>
      <c r="X58" s="49">
        <v>55.405405405405403</v>
      </c>
      <c r="Y58" s="49">
        <f t="shared" si="112"/>
        <v>56.756756756756758</v>
      </c>
    </row>
    <row r="59" spans="1:25" x14ac:dyDescent="0.25">
      <c r="A59" s="51" t="s">
        <v>19</v>
      </c>
      <c r="B59" s="49">
        <v>0</v>
      </c>
      <c r="C59" s="49">
        <v>0</v>
      </c>
      <c r="D59" s="49">
        <f t="shared" si="105"/>
        <v>0</v>
      </c>
      <c r="E59" s="49">
        <v>0</v>
      </c>
      <c r="F59" s="49">
        <v>2.7027027027027026</v>
      </c>
      <c r="G59" s="49">
        <f t="shared" si="106"/>
        <v>1.3513513513513513</v>
      </c>
      <c r="H59" s="49">
        <v>1.3513513513513513</v>
      </c>
      <c r="I59" s="49">
        <v>2.7027027027027026</v>
      </c>
      <c r="J59" s="49">
        <f t="shared" si="107"/>
        <v>2.0270270270270272</v>
      </c>
      <c r="K59" s="49">
        <v>2.7027027027027026</v>
      </c>
      <c r="L59" s="49">
        <v>6.756756756756757</v>
      </c>
      <c r="M59" s="49">
        <f t="shared" si="108"/>
        <v>4.7297297297297298</v>
      </c>
      <c r="N59" s="49">
        <v>21.621621621621621</v>
      </c>
      <c r="O59" s="49">
        <v>5.4054054054054053</v>
      </c>
      <c r="P59" s="49">
        <f t="shared" si="109"/>
        <v>13.513513513513512</v>
      </c>
      <c r="Q59" s="49">
        <v>33.783783783783782</v>
      </c>
      <c r="R59" s="49">
        <v>16.216216216216218</v>
      </c>
      <c r="S59" s="49">
        <f t="shared" si="110"/>
        <v>25</v>
      </c>
      <c r="T59" s="49">
        <v>20.27027027027027</v>
      </c>
      <c r="U59" s="49">
        <v>20.27027027027027</v>
      </c>
      <c r="V59" s="49">
        <f t="shared" si="111"/>
        <v>20.27027027027027</v>
      </c>
      <c r="W59" s="49">
        <v>14.864864864864865</v>
      </c>
      <c r="X59" s="49">
        <v>39.189189189189186</v>
      </c>
      <c r="Y59" s="49">
        <f t="shared" si="112"/>
        <v>27.027027027027025</v>
      </c>
    </row>
    <row r="60" spans="1:25" x14ac:dyDescent="0.25">
      <c r="A60" s="51" t="s">
        <v>7</v>
      </c>
      <c r="B60" s="49">
        <v>1.3513513513513513</v>
      </c>
      <c r="C60" s="49">
        <v>0</v>
      </c>
      <c r="D60" s="49">
        <f t="shared" si="105"/>
        <v>0.67567567567567566</v>
      </c>
      <c r="E60" s="49">
        <v>0</v>
      </c>
      <c r="F60" s="49">
        <v>0</v>
      </c>
      <c r="G60" s="49">
        <f t="shared" si="106"/>
        <v>0</v>
      </c>
      <c r="H60" s="49">
        <v>1.3513513513513513</v>
      </c>
      <c r="I60" s="49">
        <v>0</v>
      </c>
      <c r="J60" s="49">
        <f t="shared" si="107"/>
        <v>0.67567567567567566</v>
      </c>
      <c r="K60" s="49">
        <v>4.0540540540540544</v>
      </c>
      <c r="L60" s="49">
        <v>1.3513513513513513</v>
      </c>
      <c r="M60" s="49">
        <f t="shared" si="108"/>
        <v>2.7027027027027026</v>
      </c>
      <c r="N60" s="49">
        <v>4.0540540540540544</v>
      </c>
      <c r="O60" s="49">
        <v>4.0540540540540544</v>
      </c>
      <c r="P60" s="49">
        <f t="shared" si="109"/>
        <v>4.0540540540540544</v>
      </c>
      <c r="Q60" s="49">
        <v>0</v>
      </c>
      <c r="R60" s="49">
        <v>5.4054054054054053</v>
      </c>
      <c r="S60" s="49">
        <f t="shared" si="110"/>
        <v>2.7027027027027026</v>
      </c>
      <c r="T60" s="49">
        <v>1.3513513513513513</v>
      </c>
      <c r="U60" s="49">
        <v>16.216216216216218</v>
      </c>
      <c r="V60" s="49">
        <f t="shared" si="111"/>
        <v>8.7837837837837842</v>
      </c>
      <c r="W60" s="49">
        <v>85.13513513513513</v>
      </c>
      <c r="X60" s="49">
        <v>66.21621621621621</v>
      </c>
      <c r="Y60" s="49">
        <f t="shared" si="112"/>
        <v>75.675675675675677</v>
      </c>
    </row>
    <row r="61" spans="1:25" x14ac:dyDescent="0.25">
      <c r="A61" s="51" t="s">
        <v>8</v>
      </c>
      <c r="B61" s="49">
        <v>0</v>
      </c>
      <c r="C61" s="49">
        <v>0</v>
      </c>
      <c r="D61" s="49">
        <f t="shared" si="105"/>
        <v>0</v>
      </c>
      <c r="E61" s="49">
        <v>0</v>
      </c>
      <c r="F61" s="49">
        <v>12.162162162162163</v>
      </c>
      <c r="G61" s="49">
        <f t="shared" si="106"/>
        <v>6.0810810810810816</v>
      </c>
      <c r="H61" s="49">
        <v>1.3513513513513513</v>
      </c>
      <c r="I61" s="49">
        <v>1.3513513513513513</v>
      </c>
      <c r="J61" s="49">
        <f t="shared" si="107"/>
        <v>1.3513513513513513</v>
      </c>
      <c r="K61" s="49">
        <v>2.7027027027027026</v>
      </c>
      <c r="L61" s="49">
        <v>6.756756756756757</v>
      </c>
      <c r="M61" s="49">
        <f t="shared" si="108"/>
        <v>4.7297297297297298</v>
      </c>
      <c r="N61" s="49">
        <v>5.4054054054054053</v>
      </c>
      <c r="O61" s="49">
        <v>4.0540540540540544</v>
      </c>
      <c r="P61" s="49">
        <f t="shared" si="109"/>
        <v>4.7297297297297298</v>
      </c>
      <c r="Q61" s="49">
        <v>10.810810810810811</v>
      </c>
      <c r="R61" s="49">
        <v>32.432432432432435</v>
      </c>
      <c r="S61" s="49">
        <f t="shared" si="110"/>
        <v>21.621621621621621</v>
      </c>
      <c r="T61" s="49">
        <v>9.4594594594594597</v>
      </c>
      <c r="U61" s="49">
        <v>5.4054054054054053</v>
      </c>
      <c r="V61" s="49">
        <f t="shared" si="111"/>
        <v>7.4324324324324325</v>
      </c>
      <c r="W61" s="49">
        <v>64.86486486486487</v>
      </c>
      <c r="X61" s="49">
        <v>31.081081081081081</v>
      </c>
      <c r="Y61" s="49">
        <f t="shared" si="112"/>
        <v>47.972972972972975</v>
      </c>
    </row>
    <row r="62" spans="1:25" x14ac:dyDescent="0.25">
      <c r="A62" s="51" t="s">
        <v>9</v>
      </c>
      <c r="B62" s="49">
        <v>1.3513513513513513</v>
      </c>
      <c r="C62" s="49">
        <v>1.3513513513513513</v>
      </c>
      <c r="D62" s="49">
        <f t="shared" si="105"/>
        <v>1.3513513513513513</v>
      </c>
      <c r="E62" s="49">
        <v>1.3513513513513513</v>
      </c>
      <c r="F62" s="49">
        <v>0</v>
      </c>
      <c r="G62" s="49">
        <f t="shared" si="106"/>
        <v>0.67567567567567566</v>
      </c>
      <c r="H62" s="49">
        <v>0</v>
      </c>
      <c r="I62" s="49">
        <v>0</v>
      </c>
      <c r="J62" s="49">
        <f t="shared" si="107"/>
        <v>0</v>
      </c>
      <c r="K62" s="49">
        <v>1.3513513513513513</v>
      </c>
      <c r="L62" s="49">
        <v>5.4054054054054053</v>
      </c>
      <c r="M62" s="49">
        <f t="shared" si="108"/>
        <v>3.3783783783783781</v>
      </c>
      <c r="N62" s="49">
        <v>2.7027027027027026</v>
      </c>
      <c r="O62" s="49">
        <v>0</v>
      </c>
      <c r="P62" s="49">
        <f t="shared" si="109"/>
        <v>1.3513513513513513</v>
      </c>
      <c r="Q62" s="49">
        <v>8.1081081081081088</v>
      </c>
      <c r="R62" s="49">
        <v>10.810810810810811</v>
      </c>
      <c r="S62" s="49">
        <f t="shared" si="110"/>
        <v>9.4594594594594597</v>
      </c>
      <c r="T62" s="49">
        <v>5.4054054054054053</v>
      </c>
      <c r="U62" s="49">
        <v>8.1081081081081088</v>
      </c>
      <c r="V62" s="49">
        <f t="shared" si="111"/>
        <v>6.756756756756757</v>
      </c>
      <c r="W62" s="49">
        <v>75.675675675675677</v>
      </c>
      <c r="X62" s="49">
        <v>50</v>
      </c>
      <c r="Y62" s="49">
        <f t="shared" si="112"/>
        <v>62.837837837837839</v>
      </c>
    </row>
    <row r="63" spans="1:25" x14ac:dyDescent="0.25">
      <c r="A63" s="51" t="s">
        <v>10</v>
      </c>
      <c r="B63" s="49">
        <v>0</v>
      </c>
      <c r="C63" s="49">
        <v>0</v>
      </c>
      <c r="D63" s="49">
        <f t="shared" si="105"/>
        <v>0</v>
      </c>
      <c r="E63" s="49">
        <v>20.27027027027027</v>
      </c>
      <c r="F63" s="49">
        <v>16.216216216216218</v>
      </c>
      <c r="G63" s="49">
        <f t="shared" si="106"/>
        <v>18.243243243243242</v>
      </c>
      <c r="H63" s="49">
        <v>10.810810810810811</v>
      </c>
      <c r="I63" s="49">
        <v>9.4594594594594597</v>
      </c>
      <c r="J63" s="49">
        <f t="shared" si="107"/>
        <v>10.135135135135135</v>
      </c>
      <c r="K63" s="49">
        <v>10.810810810810811</v>
      </c>
      <c r="L63" s="49">
        <v>12.162162162162163</v>
      </c>
      <c r="M63" s="49">
        <f t="shared" si="108"/>
        <v>11.486486486486488</v>
      </c>
      <c r="N63" s="49">
        <v>12.162162162162163</v>
      </c>
      <c r="O63" s="49">
        <v>10.810810810810811</v>
      </c>
      <c r="P63" s="49">
        <f t="shared" si="109"/>
        <v>11.486486486486488</v>
      </c>
      <c r="Q63" s="49">
        <v>10.810810810810811</v>
      </c>
      <c r="R63" s="49">
        <v>12.162162162162163</v>
      </c>
      <c r="S63" s="49">
        <f t="shared" si="110"/>
        <v>11.486486486486488</v>
      </c>
      <c r="T63" s="49">
        <v>8.1081081081081088</v>
      </c>
      <c r="U63" s="49">
        <v>5.4054054054054053</v>
      </c>
      <c r="V63" s="49">
        <f t="shared" si="111"/>
        <v>6.756756756756757</v>
      </c>
      <c r="W63" s="49">
        <v>21.621621621621621</v>
      </c>
      <c r="X63" s="49">
        <v>27.027027027027028</v>
      </c>
      <c r="Y63" s="49">
        <f t="shared" si="112"/>
        <v>24.324324324324323</v>
      </c>
    </row>
    <row r="64" spans="1:25" x14ac:dyDescent="0.25">
      <c r="A64" s="54" t="s">
        <v>43</v>
      </c>
      <c r="B64" s="49">
        <f>SUM(B56:B63)/8</f>
        <v>0.67567567567567566</v>
      </c>
      <c r="C64" s="49">
        <f t="shared" ref="C64" si="113">SUM(C56:C63)/8</f>
        <v>0.16891891891891891</v>
      </c>
      <c r="D64" s="49">
        <f t="shared" ref="D64" si="114">SUM(D56:D63)/8</f>
        <v>0.42229729729729731</v>
      </c>
      <c r="E64" s="49">
        <f t="shared" ref="E64" si="115">SUM(E56:E63)/8</f>
        <v>8.7837837837837842</v>
      </c>
      <c r="F64" s="49">
        <f t="shared" ref="F64" si="116">SUM(F56:F63)/8</f>
        <v>9.121621621621621</v>
      </c>
      <c r="G64" s="49">
        <f t="shared" ref="G64" si="117">SUM(G56:G63)/8</f>
        <v>8.9527027027027017</v>
      </c>
      <c r="H64" s="49">
        <f t="shared" ref="H64" si="118">SUM(H56:H63)/8</f>
        <v>5.2364864864864868</v>
      </c>
      <c r="I64" s="49">
        <f t="shared" ref="I64" si="119">SUM(I56:I63)/8</f>
        <v>4.7297297297297298</v>
      </c>
      <c r="J64" s="49">
        <f t="shared" ref="J64" si="120">SUM(J56:J63)/8</f>
        <v>4.9831081081081088</v>
      </c>
      <c r="K64" s="49">
        <f t="shared" ref="K64" si="121">SUM(K56:K63)/8</f>
        <v>6.0810810810810807</v>
      </c>
      <c r="L64" s="49">
        <f t="shared" ref="L64" si="122">SUM(L56:L63)/8</f>
        <v>7.6013513513513518</v>
      </c>
      <c r="M64" s="49">
        <f t="shared" ref="M64" si="123">SUM(M56:M63)/8</f>
        <v>6.8412162162162176</v>
      </c>
      <c r="N64" s="49">
        <f t="shared" ref="N64" si="124">SUM(N56:N63)/8</f>
        <v>10.97972972972973</v>
      </c>
      <c r="O64" s="49">
        <f t="shared" ref="O64" si="125">SUM(O56:O63)/8</f>
        <v>7.263513513513514</v>
      </c>
      <c r="P64" s="49">
        <f t="shared" ref="P64" si="126">SUM(P56:P63)/8</f>
        <v>9.1216216216216228</v>
      </c>
      <c r="Q64" s="49">
        <f>SUM(Q56:Q63)/8</f>
        <v>11.317567567567567</v>
      </c>
      <c r="R64" s="49">
        <f t="shared" ref="R64" si="127">SUM(R56:R63)/8</f>
        <v>13.682432432432432</v>
      </c>
      <c r="S64" s="49">
        <f t="shared" ref="S64" si="128">SUM(S56:S63)/8</f>
        <v>12.5</v>
      </c>
      <c r="T64" s="49">
        <f t="shared" ref="T64" si="129">SUM(T56:T63)/8</f>
        <v>8.7837837837837842</v>
      </c>
      <c r="U64" s="49">
        <f t="shared" ref="U64" si="130">SUM(U56:U63)/8</f>
        <v>9.7972972972972983</v>
      </c>
      <c r="V64" s="49">
        <f t="shared" ref="V64" si="131">SUM(V56:V63)/8</f>
        <v>9.2905405405405403</v>
      </c>
      <c r="W64" s="49">
        <f t="shared" ref="W64" si="132">SUM(W56:W63)/8</f>
        <v>43.412162162162161</v>
      </c>
      <c r="X64" s="49">
        <f t="shared" ref="X64" si="133">SUM(X56:X63)/8</f>
        <v>37.5</v>
      </c>
      <c r="Y64" s="49">
        <f t="shared" ref="Y64" si="134">SUM(Y56:Y63)/8</f>
        <v>40.456081081081081</v>
      </c>
    </row>
    <row r="66" spans="1:25" x14ac:dyDescent="0.25">
      <c r="A66" s="82" t="s">
        <v>47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x14ac:dyDescent="0.25">
      <c r="A67" s="81" t="s">
        <v>44</v>
      </c>
      <c r="B67" s="81">
        <v>0</v>
      </c>
      <c r="C67" s="81"/>
      <c r="D67" s="81"/>
      <c r="E67" s="81">
        <v>1</v>
      </c>
      <c r="F67" s="81"/>
      <c r="G67" s="81"/>
      <c r="H67" s="81">
        <v>1.5</v>
      </c>
      <c r="I67" s="81"/>
      <c r="J67" s="81"/>
      <c r="K67" s="81">
        <v>2</v>
      </c>
      <c r="L67" s="81"/>
      <c r="M67" s="81"/>
      <c r="N67" s="81">
        <v>2.5</v>
      </c>
      <c r="O67" s="81"/>
      <c r="P67" s="81"/>
      <c r="Q67" s="81">
        <v>3</v>
      </c>
      <c r="R67" s="81"/>
      <c r="S67" s="81"/>
      <c r="T67" s="81">
        <v>3.5</v>
      </c>
      <c r="U67" s="81"/>
      <c r="V67" s="81"/>
      <c r="W67" s="81">
        <v>4</v>
      </c>
      <c r="X67" s="81"/>
      <c r="Y67" s="81"/>
    </row>
    <row r="68" spans="1:25" x14ac:dyDescent="0.25">
      <c r="A68" s="81"/>
      <c r="B68" s="50">
        <v>1</v>
      </c>
      <c r="C68" s="50">
        <v>2</v>
      </c>
      <c r="D68" s="50" t="s">
        <v>43</v>
      </c>
      <c r="E68" s="50">
        <v>1</v>
      </c>
      <c r="F68" s="50">
        <v>2</v>
      </c>
      <c r="G68" s="50" t="s">
        <v>43</v>
      </c>
      <c r="H68" s="50">
        <v>1</v>
      </c>
      <c r="I68" s="50">
        <v>2</v>
      </c>
      <c r="J68" s="50" t="s">
        <v>43</v>
      </c>
      <c r="K68" s="50">
        <v>1</v>
      </c>
      <c r="L68" s="50">
        <v>2</v>
      </c>
      <c r="M68" s="50" t="s">
        <v>43</v>
      </c>
      <c r="N68" s="50">
        <v>1</v>
      </c>
      <c r="O68" s="50">
        <v>2</v>
      </c>
      <c r="P68" s="50" t="s">
        <v>43</v>
      </c>
      <c r="Q68" s="50">
        <v>1</v>
      </c>
      <c r="R68" s="50">
        <v>2</v>
      </c>
      <c r="S68" s="50" t="s">
        <v>43</v>
      </c>
      <c r="T68" s="50">
        <v>1</v>
      </c>
      <c r="U68" s="50">
        <v>2</v>
      </c>
      <c r="V68" s="50" t="s">
        <v>43</v>
      </c>
      <c r="W68" s="50">
        <v>1</v>
      </c>
      <c r="X68" s="50">
        <v>2</v>
      </c>
      <c r="Y68" s="50" t="s">
        <v>43</v>
      </c>
    </row>
    <row r="69" spans="1:25" x14ac:dyDescent="0.25">
      <c r="A69" s="51" t="s">
        <v>3</v>
      </c>
      <c r="B69" s="49">
        <v>4.1237113402061851</v>
      </c>
      <c r="C69" s="49">
        <v>0</v>
      </c>
      <c r="D69" s="49">
        <f>(B69+C69)/2</f>
        <v>2.0618556701030926</v>
      </c>
      <c r="E69" s="49">
        <v>9.2783505154639183</v>
      </c>
      <c r="F69" s="49">
        <v>0</v>
      </c>
      <c r="G69" s="49">
        <f>SUM(E69,F69)/2</f>
        <v>4.6391752577319592</v>
      </c>
      <c r="H69" s="49">
        <v>3.0927835051546393</v>
      </c>
      <c r="I69" s="49">
        <v>5.1546391752577314</v>
      </c>
      <c r="J69" s="49">
        <f>SUM(,H69,I69)/2</f>
        <v>4.1237113402061851</v>
      </c>
      <c r="K69" s="49">
        <v>7.216494845360824</v>
      </c>
      <c r="L69" s="49">
        <v>15.463917525773196</v>
      </c>
      <c r="M69" s="49">
        <f>SUM(K69,L69)/2</f>
        <v>11.340206185567009</v>
      </c>
      <c r="N69" s="49">
        <v>13.402061855670103</v>
      </c>
      <c r="O69" s="49">
        <v>21.649484536082475</v>
      </c>
      <c r="P69" s="49">
        <f>SUM(N69,O69)/2</f>
        <v>17.52577319587629</v>
      </c>
      <c r="Q69" s="49">
        <v>20.618556701030926</v>
      </c>
      <c r="R69" s="49">
        <v>24.742268041237114</v>
      </c>
      <c r="S69" s="49">
        <f>SUM(Q69,R69)/2</f>
        <v>22.680412371134018</v>
      </c>
      <c r="T69" s="49">
        <v>18.556701030927837</v>
      </c>
      <c r="U69" s="49">
        <v>12.371134020618557</v>
      </c>
      <c r="V69" s="49">
        <f>SUM(T69,U69)/2</f>
        <v>15.463917525773198</v>
      </c>
      <c r="W69" s="49">
        <v>15.463917525773196</v>
      </c>
      <c r="X69" s="49">
        <v>7.216494845360824</v>
      </c>
      <c r="Y69" s="49">
        <f>SUM(W69,X69)/2</f>
        <v>11.340206185567009</v>
      </c>
    </row>
    <row r="70" spans="1:25" x14ac:dyDescent="0.25">
      <c r="A70" s="51" t="s">
        <v>4</v>
      </c>
      <c r="B70" s="49">
        <v>4.1237113402061851</v>
      </c>
      <c r="C70" s="49">
        <v>0</v>
      </c>
      <c r="D70" s="49">
        <f t="shared" ref="D70:D76" si="135">(B70+C70)/2</f>
        <v>2.0618556701030926</v>
      </c>
      <c r="E70" s="49">
        <v>11.340206185567011</v>
      </c>
      <c r="F70" s="49">
        <v>1.0309278350515463</v>
      </c>
      <c r="G70" s="49">
        <f t="shared" ref="G70:G76" si="136">SUM(E70,F70)/2</f>
        <v>6.1855670103092786</v>
      </c>
      <c r="H70" s="49">
        <v>6.1855670103092786</v>
      </c>
      <c r="I70" s="49">
        <v>3.0927835051546393</v>
      </c>
      <c r="J70" s="49">
        <f t="shared" ref="J70:J76" si="137">SUM(,H70,I70)/2</f>
        <v>4.6391752577319592</v>
      </c>
      <c r="K70" s="49">
        <v>7.216494845360824</v>
      </c>
      <c r="L70" s="49">
        <v>6.1855670103092786</v>
      </c>
      <c r="M70" s="49">
        <f t="shared" ref="M70:M76" si="138">SUM(K70,L70)/2</f>
        <v>6.7010309278350508</v>
      </c>
      <c r="N70" s="49">
        <v>6.1855670103092786</v>
      </c>
      <c r="O70" s="49">
        <v>12.371134020618557</v>
      </c>
      <c r="P70" s="49">
        <f t="shared" ref="P70:P76" si="139">SUM(N70,O70)/2</f>
        <v>9.2783505154639183</v>
      </c>
      <c r="Q70" s="49">
        <v>17.525773195876287</v>
      </c>
      <c r="R70" s="49">
        <v>22.680412371134022</v>
      </c>
      <c r="S70" s="49">
        <f t="shared" ref="S70:S76" si="140">SUM(Q70,R70)/2</f>
        <v>20.103092783505154</v>
      </c>
      <c r="T70" s="49">
        <v>19.587628865979383</v>
      </c>
      <c r="U70" s="49">
        <v>19.587628865979383</v>
      </c>
      <c r="V70" s="49">
        <f t="shared" ref="V70:V76" si="141">SUM(T70,U70)/2</f>
        <v>19.587628865979383</v>
      </c>
      <c r="W70" s="49">
        <v>19.587628865979383</v>
      </c>
      <c r="X70" s="49">
        <v>21.649484536082475</v>
      </c>
      <c r="Y70" s="49">
        <f t="shared" ref="Y70:Y76" si="142">SUM(W70,X70)/2</f>
        <v>20.618556701030929</v>
      </c>
    </row>
    <row r="71" spans="1:25" x14ac:dyDescent="0.25">
      <c r="A71" s="51" t="s">
        <v>5</v>
      </c>
      <c r="B71" s="49">
        <v>0</v>
      </c>
      <c r="C71" s="49">
        <v>0</v>
      </c>
      <c r="D71" s="49">
        <f t="shared" si="135"/>
        <v>0</v>
      </c>
      <c r="E71" s="49">
        <v>0</v>
      </c>
      <c r="F71" s="49">
        <v>0</v>
      </c>
      <c r="G71" s="49">
        <f t="shared" si="136"/>
        <v>0</v>
      </c>
      <c r="H71" s="49">
        <v>0</v>
      </c>
      <c r="I71" s="49">
        <v>0</v>
      </c>
      <c r="J71" s="49">
        <f t="shared" si="137"/>
        <v>0</v>
      </c>
      <c r="K71" s="49">
        <v>0</v>
      </c>
      <c r="L71" s="49">
        <v>0</v>
      </c>
      <c r="M71" s="49">
        <f t="shared" si="138"/>
        <v>0</v>
      </c>
      <c r="N71" s="49">
        <v>5.1546391752577314</v>
      </c>
      <c r="O71" s="49">
        <v>0</v>
      </c>
      <c r="P71" s="49">
        <f t="shared" si="139"/>
        <v>2.5773195876288657</v>
      </c>
      <c r="Q71" s="49">
        <v>19.587628865979383</v>
      </c>
      <c r="R71" s="49">
        <v>3.0927835051546393</v>
      </c>
      <c r="S71" s="49">
        <f t="shared" si="140"/>
        <v>11.340206185567011</v>
      </c>
      <c r="T71" s="49">
        <v>15.463917525773196</v>
      </c>
      <c r="U71" s="49">
        <v>55.670103092783506</v>
      </c>
      <c r="V71" s="49">
        <f t="shared" si="141"/>
        <v>35.567010309278352</v>
      </c>
      <c r="W71" s="49">
        <v>47.422680412371129</v>
      </c>
      <c r="X71" s="49">
        <v>28.865979381443296</v>
      </c>
      <c r="Y71" s="49">
        <f t="shared" si="142"/>
        <v>38.144329896907209</v>
      </c>
    </row>
    <row r="72" spans="1:25" x14ac:dyDescent="0.25">
      <c r="A72" s="51" t="s">
        <v>19</v>
      </c>
      <c r="B72" s="49">
        <v>0</v>
      </c>
      <c r="C72" s="49">
        <v>0</v>
      </c>
      <c r="D72" s="49">
        <f t="shared" si="135"/>
        <v>0</v>
      </c>
      <c r="E72" s="49">
        <v>3.0927835051546393</v>
      </c>
      <c r="F72" s="49">
        <v>1.0309278350515463</v>
      </c>
      <c r="G72" s="49">
        <f t="shared" si="136"/>
        <v>2.0618556701030926</v>
      </c>
      <c r="H72" s="49">
        <v>1.0309278350515463</v>
      </c>
      <c r="I72" s="49">
        <v>1.0309278350515463</v>
      </c>
      <c r="J72" s="49">
        <f t="shared" si="137"/>
        <v>1.0309278350515463</v>
      </c>
      <c r="K72" s="49">
        <v>4.1237113402061851</v>
      </c>
      <c r="L72" s="49">
        <v>1.0309278350515463</v>
      </c>
      <c r="M72" s="49">
        <f t="shared" si="138"/>
        <v>2.5773195876288657</v>
      </c>
      <c r="N72" s="49">
        <v>5.1546391752577314</v>
      </c>
      <c r="O72" s="49">
        <v>8.2474226804123703</v>
      </c>
      <c r="P72" s="49">
        <f t="shared" si="139"/>
        <v>6.7010309278350508</v>
      </c>
      <c r="Q72" s="49">
        <v>12.371134020618557</v>
      </c>
      <c r="R72" s="49">
        <v>18.556701030927837</v>
      </c>
      <c r="S72" s="49">
        <f t="shared" si="140"/>
        <v>15.463917525773198</v>
      </c>
      <c r="T72" s="49">
        <v>10.309278350515463</v>
      </c>
      <c r="U72" s="49">
        <v>23.711340206185564</v>
      </c>
      <c r="V72" s="49">
        <f t="shared" si="141"/>
        <v>17.010309278350512</v>
      </c>
      <c r="W72" s="49">
        <v>53.608247422680414</v>
      </c>
      <c r="X72" s="49">
        <v>34.020618556701031</v>
      </c>
      <c r="Y72" s="49">
        <f t="shared" si="142"/>
        <v>43.814432989690722</v>
      </c>
    </row>
    <row r="73" spans="1:25" x14ac:dyDescent="0.25">
      <c r="A73" s="51" t="s">
        <v>7</v>
      </c>
      <c r="B73" s="49">
        <v>4.1237113402061851</v>
      </c>
      <c r="C73" s="49">
        <v>2.0618556701030926</v>
      </c>
      <c r="D73" s="49">
        <f t="shared" si="135"/>
        <v>3.0927835051546388</v>
      </c>
      <c r="E73" s="49">
        <v>4.1237113402061851</v>
      </c>
      <c r="F73" s="49">
        <v>0</v>
      </c>
      <c r="G73" s="49">
        <f t="shared" si="136"/>
        <v>2.0618556701030926</v>
      </c>
      <c r="H73" s="49">
        <v>1.0309278350515463</v>
      </c>
      <c r="I73" s="49">
        <v>2.0618556701030926</v>
      </c>
      <c r="J73" s="49">
        <f t="shared" si="137"/>
        <v>1.5463917525773194</v>
      </c>
      <c r="K73" s="49">
        <v>2.0618556701030926</v>
      </c>
      <c r="L73" s="49">
        <v>0</v>
      </c>
      <c r="M73" s="49">
        <f t="shared" si="138"/>
        <v>1.0309278350515463</v>
      </c>
      <c r="N73" s="49">
        <v>3.0927835051546393</v>
      </c>
      <c r="O73" s="49">
        <v>1.0309278350515463</v>
      </c>
      <c r="P73" s="49">
        <f t="shared" si="139"/>
        <v>2.0618556701030926</v>
      </c>
      <c r="Q73" s="49">
        <v>6.1855670103092786</v>
      </c>
      <c r="R73" s="49">
        <v>4.1237113402061851</v>
      </c>
      <c r="S73" s="49">
        <f t="shared" si="140"/>
        <v>5.1546391752577314</v>
      </c>
      <c r="T73" s="49">
        <v>16.494845360824741</v>
      </c>
      <c r="U73" s="49">
        <v>16.494845360824741</v>
      </c>
      <c r="V73" s="49">
        <f t="shared" si="141"/>
        <v>16.494845360824741</v>
      </c>
      <c r="W73" s="49">
        <v>56.701030927835049</v>
      </c>
      <c r="X73" s="49">
        <v>64.948453608247419</v>
      </c>
      <c r="Y73" s="49">
        <f t="shared" si="142"/>
        <v>60.824742268041234</v>
      </c>
    </row>
    <row r="74" spans="1:25" x14ac:dyDescent="0.25">
      <c r="A74" s="51" t="s">
        <v>8</v>
      </c>
      <c r="B74" s="49">
        <v>0</v>
      </c>
      <c r="C74" s="49">
        <v>0</v>
      </c>
      <c r="D74" s="49">
        <f t="shared" si="135"/>
        <v>0</v>
      </c>
      <c r="E74" s="49">
        <v>4.1237113402061851</v>
      </c>
      <c r="F74" s="49">
        <v>0</v>
      </c>
      <c r="G74" s="49">
        <f t="shared" si="136"/>
        <v>2.0618556701030926</v>
      </c>
      <c r="H74" s="49">
        <v>1.0309278350515463</v>
      </c>
      <c r="I74" s="49">
        <v>0</v>
      </c>
      <c r="J74" s="49">
        <f t="shared" si="137"/>
        <v>0.51546391752577314</v>
      </c>
      <c r="K74" s="49">
        <v>5.1546391752577314</v>
      </c>
      <c r="L74" s="49">
        <v>6.1855670103092786</v>
      </c>
      <c r="M74" s="49">
        <f t="shared" si="138"/>
        <v>5.6701030927835046</v>
      </c>
      <c r="N74" s="49">
        <v>1.0309278350515463</v>
      </c>
      <c r="O74" s="49">
        <v>2.0618556701030926</v>
      </c>
      <c r="P74" s="49">
        <f t="shared" si="139"/>
        <v>1.5463917525773194</v>
      </c>
      <c r="Q74" s="49">
        <v>2.0618556701030926</v>
      </c>
      <c r="R74" s="49">
        <v>14.432989690721648</v>
      </c>
      <c r="S74" s="49">
        <f t="shared" si="140"/>
        <v>8.2474226804123703</v>
      </c>
      <c r="T74" s="49">
        <v>7.216494845360824</v>
      </c>
      <c r="U74" s="49">
        <v>16.494845360824741</v>
      </c>
      <c r="V74" s="49">
        <f t="shared" si="141"/>
        <v>11.855670103092782</v>
      </c>
      <c r="W74" s="49">
        <v>68.041237113402062</v>
      </c>
      <c r="X74" s="49">
        <v>48.453608247422679</v>
      </c>
      <c r="Y74" s="49">
        <f t="shared" si="142"/>
        <v>58.24742268041237</v>
      </c>
    </row>
    <row r="75" spans="1:25" x14ac:dyDescent="0.25">
      <c r="A75" s="51" t="s">
        <v>9</v>
      </c>
      <c r="B75" s="49">
        <v>4.1237113402061851</v>
      </c>
      <c r="C75" s="49">
        <v>0</v>
      </c>
      <c r="D75" s="49">
        <f t="shared" si="135"/>
        <v>2.0618556701030926</v>
      </c>
      <c r="E75" s="49">
        <v>4.1237113402061851</v>
      </c>
      <c r="F75" s="49">
        <v>0</v>
      </c>
      <c r="G75" s="49">
        <f t="shared" si="136"/>
        <v>2.0618556701030926</v>
      </c>
      <c r="H75" s="49">
        <v>0</v>
      </c>
      <c r="I75" s="49">
        <v>0</v>
      </c>
      <c r="J75" s="49">
        <f t="shared" si="137"/>
        <v>0</v>
      </c>
      <c r="K75" s="49">
        <v>0</v>
      </c>
      <c r="L75" s="49">
        <v>1.0309278350515463</v>
      </c>
      <c r="M75" s="49">
        <f t="shared" si="138"/>
        <v>0.51546391752577314</v>
      </c>
      <c r="N75" s="49">
        <v>7.216494845360824</v>
      </c>
      <c r="O75" s="49">
        <v>4.1237113402061851</v>
      </c>
      <c r="P75" s="49">
        <f t="shared" si="139"/>
        <v>5.6701030927835046</v>
      </c>
      <c r="Q75" s="49">
        <v>10.309278350515463</v>
      </c>
      <c r="R75" s="49">
        <v>32.989690721649481</v>
      </c>
      <c r="S75" s="49">
        <f t="shared" si="140"/>
        <v>21.649484536082472</v>
      </c>
      <c r="T75" s="49">
        <v>18.556701030927837</v>
      </c>
      <c r="U75" s="49">
        <v>17.525773195876287</v>
      </c>
      <c r="V75" s="49">
        <f t="shared" si="141"/>
        <v>18.041237113402062</v>
      </c>
      <c r="W75" s="49">
        <v>47.422680412371129</v>
      </c>
      <c r="X75" s="49">
        <v>32.989690721649481</v>
      </c>
      <c r="Y75" s="49">
        <f t="shared" si="142"/>
        <v>40.206185567010309</v>
      </c>
    </row>
    <row r="76" spans="1:25" x14ac:dyDescent="0.25">
      <c r="A76" s="51" t="s">
        <v>10</v>
      </c>
      <c r="B76" s="49">
        <v>0</v>
      </c>
      <c r="C76" s="49">
        <v>0</v>
      </c>
      <c r="D76" s="49">
        <f t="shared" si="135"/>
        <v>0</v>
      </c>
      <c r="E76" s="49">
        <v>9.2783505154639183</v>
      </c>
      <c r="F76" s="49">
        <v>4.1237113402061851</v>
      </c>
      <c r="G76" s="49">
        <f t="shared" si="136"/>
        <v>6.7010309278350517</v>
      </c>
      <c r="H76" s="49">
        <v>25.773195876288657</v>
      </c>
      <c r="I76" s="49">
        <v>10.309278350515463</v>
      </c>
      <c r="J76" s="49">
        <f t="shared" si="137"/>
        <v>18.041237113402062</v>
      </c>
      <c r="K76" s="49">
        <v>26.804123711340207</v>
      </c>
      <c r="L76" s="49">
        <v>27.835051546391753</v>
      </c>
      <c r="M76" s="49">
        <f t="shared" si="138"/>
        <v>27.319587628865982</v>
      </c>
      <c r="N76" s="49">
        <v>12.371134020618557</v>
      </c>
      <c r="O76" s="49">
        <v>39.175257731958766</v>
      </c>
      <c r="P76" s="49">
        <f t="shared" si="139"/>
        <v>25.773195876288661</v>
      </c>
      <c r="Q76" s="49">
        <v>6.1855670103092786</v>
      </c>
      <c r="R76" s="49">
        <v>9.2783505154639183</v>
      </c>
      <c r="S76" s="49">
        <f t="shared" si="140"/>
        <v>7.7319587628865989</v>
      </c>
      <c r="T76" s="49">
        <v>2.0618556701030926</v>
      </c>
      <c r="U76" s="49">
        <v>2.0618556701030926</v>
      </c>
      <c r="V76" s="49">
        <f t="shared" si="141"/>
        <v>2.0618556701030926</v>
      </c>
      <c r="W76" s="49">
        <v>6.1855670103092786</v>
      </c>
      <c r="X76" s="49">
        <v>5.1546391752577314</v>
      </c>
      <c r="Y76" s="49">
        <f t="shared" si="142"/>
        <v>5.6701030927835046</v>
      </c>
    </row>
    <row r="77" spans="1:25" x14ac:dyDescent="0.25">
      <c r="A77" s="54" t="s">
        <v>43</v>
      </c>
      <c r="B77" s="49">
        <f>SUM(B69:B76)/8</f>
        <v>2.0618556701030926</v>
      </c>
      <c r="C77" s="49">
        <f t="shared" ref="C77" si="143">SUM(C69:C76)/8</f>
        <v>0.25773195876288657</v>
      </c>
      <c r="D77" s="49">
        <f t="shared" ref="D77" si="144">SUM(D69:D76)/8</f>
        <v>1.1597938144329896</v>
      </c>
      <c r="E77" s="49">
        <f t="shared" ref="E77" si="145">SUM(E69:E76)/8</f>
        <v>5.6701030927835054</v>
      </c>
      <c r="F77" s="49">
        <f t="shared" ref="F77" si="146">SUM(F69:F76)/8</f>
        <v>0.77319587628865971</v>
      </c>
      <c r="G77" s="49">
        <f t="shared" ref="G77" si="147">SUM(G69:G76)/8</f>
        <v>3.2216494845360826</v>
      </c>
      <c r="H77" s="49">
        <f t="shared" ref="H77" si="148">SUM(H69:H76)/8</f>
        <v>4.768041237113402</v>
      </c>
      <c r="I77" s="49">
        <f t="shared" ref="I77" si="149">SUM(I69:I76)/8</f>
        <v>2.706185567010309</v>
      </c>
      <c r="J77" s="49">
        <f t="shared" ref="J77" si="150">SUM(J69:J76)/8</f>
        <v>3.7371134020618557</v>
      </c>
      <c r="K77" s="49">
        <f t="shared" ref="K77" si="151">SUM(K69:K76)/8</f>
        <v>6.572164948453608</v>
      </c>
      <c r="L77" s="49">
        <f t="shared" ref="L77" si="152">SUM(L69:L76)/8</f>
        <v>7.2164948453608249</v>
      </c>
      <c r="M77" s="49">
        <f t="shared" ref="M77" si="153">SUM(M69:M76)/8</f>
        <v>6.894329896907216</v>
      </c>
      <c r="N77" s="49">
        <f t="shared" ref="N77" si="154">SUM(N69:N76)/8</f>
        <v>6.7010309278350526</v>
      </c>
      <c r="O77" s="49">
        <f t="shared" ref="O77" si="155">SUM(O69:O76)/8</f>
        <v>11.082474226804123</v>
      </c>
      <c r="P77" s="49">
        <f t="shared" ref="P77" si="156">SUM(P69:P76)/8</f>
        <v>8.891752577319588</v>
      </c>
      <c r="Q77" s="49">
        <f>SUM(Q69:Q76)/8</f>
        <v>11.855670103092784</v>
      </c>
      <c r="R77" s="49">
        <f t="shared" ref="R77" si="157">SUM(R69:R76)/8</f>
        <v>16.237113402061858</v>
      </c>
      <c r="S77" s="49">
        <f t="shared" ref="S77" si="158">SUM(S69:S76)/8</f>
        <v>14.046391752577318</v>
      </c>
      <c r="T77" s="49">
        <f t="shared" ref="T77" si="159">SUM(T69:T76)/8</f>
        <v>13.530927835051546</v>
      </c>
      <c r="U77" s="49">
        <f t="shared" ref="U77" si="160">SUM(U69:U76)/8</f>
        <v>20.489690721649485</v>
      </c>
      <c r="V77" s="49">
        <f t="shared" ref="V77" si="161">SUM(V69:V76)/8</f>
        <v>17.010309278350515</v>
      </c>
      <c r="W77" s="49">
        <f t="shared" ref="W77" si="162">SUM(W69:W76)/8</f>
        <v>39.304123711340203</v>
      </c>
      <c r="X77" s="49">
        <f t="shared" ref="X77" si="163">SUM(X69:X76)/8</f>
        <v>30.412371134020617</v>
      </c>
      <c r="Y77" s="49">
        <f t="shared" ref="Y77" si="164">SUM(Y69:Y76)/8</f>
        <v>34.858247422680414</v>
      </c>
    </row>
  </sheetData>
  <mergeCells count="60">
    <mergeCell ref="T2:V2"/>
    <mergeCell ref="W2:Y2"/>
    <mergeCell ref="A1:Y1"/>
    <mergeCell ref="A2:A3"/>
    <mergeCell ref="A14:Y14"/>
    <mergeCell ref="B2:D2"/>
    <mergeCell ref="E2:G2"/>
    <mergeCell ref="H2:J2"/>
    <mergeCell ref="K2:M2"/>
    <mergeCell ref="N2:P2"/>
    <mergeCell ref="Q2:S2"/>
    <mergeCell ref="N15:P15"/>
    <mergeCell ref="Q15:S15"/>
    <mergeCell ref="T15:V15"/>
    <mergeCell ref="W15:Y15"/>
    <mergeCell ref="A27:Y27"/>
    <mergeCell ref="A15:A16"/>
    <mergeCell ref="B15:D15"/>
    <mergeCell ref="E15:G15"/>
    <mergeCell ref="H15:J15"/>
    <mergeCell ref="K15:M15"/>
    <mergeCell ref="E54:G54"/>
    <mergeCell ref="H54:J54"/>
    <mergeCell ref="K54:M54"/>
    <mergeCell ref="N28:P28"/>
    <mergeCell ref="T41:V41"/>
    <mergeCell ref="E28:G28"/>
    <mergeCell ref="H28:J28"/>
    <mergeCell ref="Q28:S28"/>
    <mergeCell ref="N41:P41"/>
    <mergeCell ref="Q41:S41"/>
    <mergeCell ref="A53:Y53"/>
    <mergeCell ref="T28:V28"/>
    <mergeCell ref="W28:Y28"/>
    <mergeCell ref="A40:Y40"/>
    <mergeCell ref="A41:A42"/>
    <mergeCell ref="B41:D41"/>
    <mergeCell ref="E41:G41"/>
    <mergeCell ref="H41:J41"/>
    <mergeCell ref="K41:M41"/>
    <mergeCell ref="K28:M28"/>
    <mergeCell ref="W41:Y41"/>
    <mergeCell ref="A28:A29"/>
    <mergeCell ref="B28:D28"/>
    <mergeCell ref="N67:P67"/>
    <mergeCell ref="Q67:S67"/>
    <mergeCell ref="T67:V67"/>
    <mergeCell ref="W67:Y67"/>
    <mergeCell ref="N54:P54"/>
    <mergeCell ref="Q54:S54"/>
    <mergeCell ref="T54:V54"/>
    <mergeCell ref="W54:Y54"/>
    <mergeCell ref="A66:Y66"/>
    <mergeCell ref="A67:A68"/>
    <mergeCell ref="B67:D67"/>
    <mergeCell ref="E67:G67"/>
    <mergeCell ref="H67:J67"/>
    <mergeCell ref="K67:M67"/>
    <mergeCell ref="A54:A55"/>
    <mergeCell ref="B54:D54"/>
  </mergeCell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" sqref="C1:C7"/>
    </sheetView>
  </sheetViews>
  <sheetFormatPr defaultRowHeight="14.25" x14ac:dyDescent="0.2"/>
  <sheetData>
    <row r="1" spans="1:3" ht="21.75" thickBot="1" x14ac:dyDescent="0.25">
      <c r="A1" s="59">
        <v>42.51</v>
      </c>
      <c r="B1" s="59">
        <v>47.24</v>
      </c>
      <c r="C1" s="1">
        <f>SUM(A1,B1)/2</f>
        <v>44.875</v>
      </c>
    </row>
    <row r="2" spans="1:3" ht="21.75" thickBot="1" x14ac:dyDescent="0.25">
      <c r="A2" s="60">
        <v>49.54</v>
      </c>
      <c r="B2" s="60">
        <v>55.86</v>
      </c>
      <c r="C2" s="1">
        <f t="shared" ref="C2:C9" si="0">SUM(A2,B2)/2</f>
        <v>52.7</v>
      </c>
    </row>
    <row r="3" spans="1:3" ht="21.75" thickBot="1" x14ac:dyDescent="0.25">
      <c r="A3" s="60">
        <v>54.11</v>
      </c>
      <c r="B3" s="60">
        <v>56.16</v>
      </c>
      <c r="C3" s="1">
        <f t="shared" si="0"/>
        <v>55.134999999999998</v>
      </c>
    </row>
    <row r="4" spans="1:3" ht="21.75" thickBot="1" x14ac:dyDescent="0.25">
      <c r="A4" s="60">
        <v>60.42</v>
      </c>
      <c r="B4" s="60">
        <v>62.5</v>
      </c>
      <c r="C4" s="1">
        <f t="shared" si="0"/>
        <v>61.46</v>
      </c>
    </row>
    <row r="5" spans="1:3" ht="21.75" thickBot="1" x14ac:dyDescent="0.25">
      <c r="A5" s="60">
        <v>64.86</v>
      </c>
      <c r="B5" s="60">
        <v>70.27</v>
      </c>
      <c r="C5" s="1">
        <f t="shared" si="0"/>
        <v>67.564999999999998</v>
      </c>
    </row>
    <row r="6" spans="1:3" ht="21.75" thickBot="1" x14ac:dyDescent="0.25">
      <c r="A6" s="60">
        <v>61.85</v>
      </c>
      <c r="B6" s="60">
        <v>64.48</v>
      </c>
      <c r="C6" s="1">
        <f t="shared" si="0"/>
        <v>63.165000000000006</v>
      </c>
    </row>
    <row r="7" spans="1:3" ht="21.75" thickBot="1" x14ac:dyDescent="0.25">
      <c r="A7" s="61">
        <v>54.38</v>
      </c>
      <c r="B7" s="61">
        <v>58.22</v>
      </c>
      <c r="C7" s="1">
        <f t="shared" si="0"/>
        <v>56.3</v>
      </c>
    </row>
    <row r="8" spans="1:3" x14ac:dyDescent="0.2">
      <c r="C8">
        <f t="shared" si="0"/>
        <v>0</v>
      </c>
    </row>
    <row r="9" spans="1:3" x14ac:dyDescent="0.2">
      <c r="C9">
        <f t="shared" si="0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:E10"/>
    </sheetView>
  </sheetViews>
  <sheetFormatPr defaultRowHeight="14.25" x14ac:dyDescent="0.2"/>
  <cols>
    <col min="1" max="1" width="25.625" style="1" customWidth="1"/>
    <col min="2" max="2" width="9" style="1"/>
    <col min="3" max="3" width="11.25" style="1" bestFit="1" customWidth="1"/>
    <col min="4" max="16384" width="9" style="1"/>
  </cols>
  <sheetData>
    <row r="1" spans="1:5" x14ac:dyDescent="0.2">
      <c r="A1" s="3" t="s">
        <v>11</v>
      </c>
      <c r="B1" s="3" t="s">
        <v>0</v>
      </c>
      <c r="C1" s="3" t="s">
        <v>1</v>
      </c>
      <c r="D1" s="3" t="s">
        <v>2</v>
      </c>
      <c r="E1" s="3" t="s">
        <v>13</v>
      </c>
    </row>
    <row r="2" spans="1:5" ht="21" x14ac:dyDescent="0.2">
      <c r="A2" s="6" t="s">
        <v>3</v>
      </c>
      <c r="B2" s="5">
        <v>111</v>
      </c>
      <c r="C2" s="7">
        <v>33.333333333333329</v>
      </c>
      <c r="D2" s="8">
        <v>46.846846846846844</v>
      </c>
      <c r="E2" s="11">
        <f t="shared" ref="E2:E9" si="0">SUM(C2,D2)/2</f>
        <v>40.090090090090087</v>
      </c>
    </row>
    <row r="3" spans="1:5" ht="21" x14ac:dyDescent="0.2">
      <c r="A3" s="6" t="s">
        <v>4</v>
      </c>
      <c r="B3" s="5">
        <v>111</v>
      </c>
      <c r="C3" s="7">
        <v>45.945945945945951</v>
      </c>
      <c r="D3" s="8">
        <v>35.135135135135137</v>
      </c>
      <c r="E3" s="11">
        <f t="shared" si="0"/>
        <v>40.540540540540547</v>
      </c>
    </row>
    <row r="4" spans="1:5" ht="24" customHeight="1" x14ac:dyDescent="0.2">
      <c r="A4" s="6" t="s">
        <v>5</v>
      </c>
      <c r="B4" s="5">
        <v>111</v>
      </c>
      <c r="C4" s="7">
        <v>36.936936936936938</v>
      </c>
      <c r="D4" s="8">
        <v>44.144144144144143</v>
      </c>
      <c r="E4" s="11">
        <f t="shared" si="0"/>
        <v>40.54054054054054</v>
      </c>
    </row>
    <row r="5" spans="1:5" ht="23.25" customHeight="1" x14ac:dyDescent="0.2">
      <c r="A5" s="6" t="s">
        <v>6</v>
      </c>
      <c r="B5" s="5">
        <v>111</v>
      </c>
      <c r="C5" s="7">
        <v>35.135135135135137</v>
      </c>
      <c r="D5" s="8">
        <v>43.243243243243242</v>
      </c>
      <c r="E5" s="11">
        <f t="shared" si="0"/>
        <v>39.189189189189193</v>
      </c>
    </row>
    <row r="6" spans="1:5" ht="21" x14ac:dyDescent="0.2">
      <c r="A6" s="6" t="s">
        <v>7</v>
      </c>
      <c r="B6" s="5">
        <v>111</v>
      </c>
      <c r="C6" s="7">
        <v>64.86486486486487</v>
      </c>
      <c r="D6" s="8">
        <v>73.873873873873876</v>
      </c>
      <c r="E6" s="11">
        <f t="shared" si="0"/>
        <v>69.369369369369366</v>
      </c>
    </row>
    <row r="7" spans="1:5" ht="21" x14ac:dyDescent="0.2">
      <c r="A7" s="6" t="s">
        <v>8</v>
      </c>
      <c r="B7" s="5">
        <v>111</v>
      </c>
      <c r="C7" s="7">
        <v>56.756756756756758</v>
      </c>
      <c r="D7" s="8">
        <v>69.369369369369366</v>
      </c>
      <c r="E7" s="11">
        <f t="shared" si="0"/>
        <v>63.063063063063062</v>
      </c>
    </row>
    <row r="8" spans="1:5" ht="15.75" customHeight="1" x14ac:dyDescent="0.2">
      <c r="A8" s="6" t="s">
        <v>9</v>
      </c>
      <c r="B8" s="5">
        <v>111</v>
      </c>
      <c r="C8" s="7">
        <v>72.072072072072075</v>
      </c>
      <c r="D8" s="8">
        <v>75.675675675675677</v>
      </c>
      <c r="E8" s="11">
        <f t="shared" si="0"/>
        <v>73.873873873873876</v>
      </c>
    </row>
    <row r="9" spans="1:5" ht="22.5" customHeight="1" x14ac:dyDescent="0.2">
      <c r="A9" s="6" t="s">
        <v>10</v>
      </c>
      <c r="B9" s="5">
        <v>111</v>
      </c>
      <c r="C9" s="7">
        <v>68.468468468468473</v>
      </c>
      <c r="D9" s="8">
        <v>59.45945945945946</v>
      </c>
      <c r="E9" s="11">
        <f t="shared" si="0"/>
        <v>63.963963963963963</v>
      </c>
    </row>
    <row r="10" spans="1:5" ht="21" x14ac:dyDescent="0.2">
      <c r="A10" s="62" t="s">
        <v>12</v>
      </c>
      <c r="B10" s="63"/>
      <c r="C10" s="10">
        <f>SUM(C2:C9)/8</f>
        <v>51.689189189189193</v>
      </c>
      <c r="D10" s="10">
        <f>SUM(D2:D9)/8</f>
        <v>55.96846846846848</v>
      </c>
      <c r="E10" s="12">
        <f>SUM(E2:E9)/8</f>
        <v>53.828828828828833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:E10"/>
    </sheetView>
  </sheetViews>
  <sheetFormatPr defaultRowHeight="14.25" x14ac:dyDescent="0.2"/>
  <cols>
    <col min="1" max="1" width="25.625" style="1" customWidth="1"/>
    <col min="2" max="2" width="9" style="1"/>
    <col min="3" max="3" width="11.25" style="1" bestFit="1" customWidth="1"/>
    <col min="4" max="16384" width="9" style="1"/>
  </cols>
  <sheetData>
    <row r="1" spans="1:5" x14ac:dyDescent="0.2">
      <c r="A1" s="3" t="s">
        <v>11</v>
      </c>
      <c r="B1" s="3" t="s">
        <v>0</v>
      </c>
      <c r="C1" s="3" t="s">
        <v>1</v>
      </c>
      <c r="D1" s="3" t="s">
        <v>2</v>
      </c>
      <c r="E1" s="3" t="s">
        <v>13</v>
      </c>
    </row>
    <row r="2" spans="1:5" ht="21" x14ac:dyDescent="0.2">
      <c r="A2" s="6" t="s">
        <v>3</v>
      </c>
      <c r="B2" s="5">
        <v>146</v>
      </c>
      <c r="C2" s="7">
        <v>54.794520547945204</v>
      </c>
      <c r="D2" s="8">
        <v>34.93150684931507</v>
      </c>
      <c r="E2" s="11">
        <f t="shared" ref="E2:E9" si="0">SUM(C2,D2)/2</f>
        <v>44.863013698630141</v>
      </c>
    </row>
    <row r="3" spans="1:5" ht="21" x14ac:dyDescent="0.2">
      <c r="A3" s="6" t="s">
        <v>4</v>
      </c>
      <c r="B3" s="5">
        <v>146</v>
      </c>
      <c r="C3" s="7">
        <v>49.315068493150683</v>
      </c>
      <c r="D3" s="8">
        <v>43.835616438356162</v>
      </c>
      <c r="E3" s="11">
        <f t="shared" si="0"/>
        <v>46.575342465753423</v>
      </c>
    </row>
    <row r="4" spans="1:5" ht="24" customHeight="1" x14ac:dyDescent="0.2">
      <c r="A4" s="6" t="s">
        <v>5</v>
      </c>
      <c r="B4" s="5">
        <v>146</v>
      </c>
      <c r="C4" s="7">
        <v>23.972602739726025</v>
      </c>
      <c r="D4" s="8">
        <v>49.315068493150683</v>
      </c>
      <c r="E4" s="11">
        <f t="shared" si="0"/>
        <v>36.643835616438352</v>
      </c>
    </row>
    <row r="5" spans="1:5" ht="23.25" customHeight="1" x14ac:dyDescent="0.2">
      <c r="A5" s="6" t="s">
        <v>6</v>
      </c>
      <c r="B5" s="5">
        <v>146</v>
      </c>
      <c r="C5" s="7">
        <v>45.890410958904113</v>
      </c>
      <c r="D5" s="8">
        <v>41.780821917808218</v>
      </c>
      <c r="E5" s="11">
        <f t="shared" si="0"/>
        <v>43.835616438356169</v>
      </c>
    </row>
    <row r="6" spans="1:5" ht="21" x14ac:dyDescent="0.2">
      <c r="A6" s="6" t="s">
        <v>7</v>
      </c>
      <c r="B6" s="5">
        <v>146</v>
      </c>
      <c r="C6" s="7">
        <v>80.821917808219183</v>
      </c>
      <c r="D6" s="8">
        <v>72.602739726027394</v>
      </c>
      <c r="E6" s="11">
        <f t="shared" si="0"/>
        <v>76.712328767123296</v>
      </c>
    </row>
    <row r="7" spans="1:5" ht="21" x14ac:dyDescent="0.2">
      <c r="A7" s="6" t="s">
        <v>8</v>
      </c>
      <c r="B7" s="5">
        <v>146</v>
      </c>
      <c r="C7" s="7">
        <v>65.753424657534239</v>
      </c>
      <c r="D7" s="8">
        <v>56.164383561643838</v>
      </c>
      <c r="E7" s="11">
        <f t="shared" si="0"/>
        <v>60.958904109589042</v>
      </c>
    </row>
    <row r="8" spans="1:5" ht="15.75" customHeight="1" x14ac:dyDescent="0.2">
      <c r="A8" s="6" t="s">
        <v>9</v>
      </c>
      <c r="B8" s="5">
        <v>146</v>
      </c>
      <c r="C8" s="7">
        <v>77.397260273972606</v>
      </c>
      <c r="D8" s="8">
        <v>71.917808219178085</v>
      </c>
      <c r="E8" s="11">
        <f t="shared" si="0"/>
        <v>74.657534246575352</v>
      </c>
    </row>
    <row r="9" spans="1:5" ht="22.5" customHeight="1" x14ac:dyDescent="0.2">
      <c r="A9" s="6" t="s">
        <v>10</v>
      </c>
      <c r="B9" s="5">
        <v>146</v>
      </c>
      <c r="C9" s="7">
        <v>19.863013698630137</v>
      </c>
      <c r="D9" s="8">
        <v>13.698630136986301</v>
      </c>
      <c r="E9" s="11">
        <f t="shared" si="0"/>
        <v>16.780821917808218</v>
      </c>
    </row>
    <row r="10" spans="1:5" ht="21" x14ac:dyDescent="0.2">
      <c r="A10" s="62" t="s">
        <v>12</v>
      </c>
      <c r="B10" s="63"/>
      <c r="C10" s="10">
        <f>SUM(C2:C9)/8</f>
        <v>52.226027397260275</v>
      </c>
      <c r="D10" s="10">
        <f>SUM(D2:D9)/8</f>
        <v>48.030821917808218</v>
      </c>
      <c r="E10" s="12">
        <f>SUM(E2:E9)/8</f>
        <v>50.128424657534254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:E10"/>
    </sheetView>
  </sheetViews>
  <sheetFormatPr defaultRowHeight="14.25" x14ac:dyDescent="0.2"/>
  <cols>
    <col min="1" max="1" width="25.625" style="1" customWidth="1"/>
    <col min="2" max="2" width="9" style="1"/>
    <col min="3" max="3" width="11.25" style="1" bestFit="1" customWidth="1"/>
    <col min="4" max="16384" width="9" style="1"/>
  </cols>
  <sheetData>
    <row r="1" spans="1:5" x14ac:dyDescent="0.2">
      <c r="A1" s="3" t="s">
        <v>11</v>
      </c>
      <c r="B1" s="3" t="s">
        <v>0</v>
      </c>
      <c r="C1" s="3" t="s">
        <v>1</v>
      </c>
      <c r="D1" s="3" t="s">
        <v>2</v>
      </c>
      <c r="E1" s="3" t="s">
        <v>13</v>
      </c>
    </row>
    <row r="2" spans="1:5" ht="21" x14ac:dyDescent="0.2">
      <c r="A2" s="6" t="s">
        <v>3</v>
      </c>
      <c r="B2" s="5">
        <v>96</v>
      </c>
      <c r="C2" s="7">
        <v>32.291666666666671</v>
      </c>
      <c r="D2" s="8">
        <v>64.583333333333343</v>
      </c>
      <c r="E2" s="11">
        <f t="shared" ref="E2:E9" si="0">SUM(C2,D2)/2</f>
        <v>48.437500000000007</v>
      </c>
    </row>
    <row r="3" spans="1:5" ht="21" x14ac:dyDescent="0.2">
      <c r="A3" s="6" t="s">
        <v>4</v>
      </c>
      <c r="B3" s="5">
        <v>96</v>
      </c>
      <c r="C3" s="7">
        <v>41.666666666666671</v>
      </c>
      <c r="D3" s="8">
        <v>42.708333333333329</v>
      </c>
      <c r="E3" s="11">
        <f t="shared" si="0"/>
        <v>42.1875</v>
      </c>
    </row>
    <row r="4" spans="1:5" ht="24" customHeight="1" x14ac:dyDescent="0.2">
      <c r="A4" s="6" t="s">
        <v>5</v>
      </c>
      <c r="B4" s="5">
        <v>96</v>
      </c>
      <c r="C4" s="7">
        <v>31.25</v>
      </c>
      <c r="D4" s="8">
        <v>82.291666666666657</v>
      </c>
      <c r="E4" s="11">
        <f t="shared" si="0"/>
        <v>56.770833333333329</v>
      </c>
    </row>
    <row r="5" spans="1:5" ht="23.25" customHeight="1" x14ac:dyDescent="0.2">
      <c r="A5" s="6" t="s">
        <v>6</v>
      </c>
      <c r="B5" s="5">
        <v>96</v>
      </c>
      <c r="C5" s="7">
        <v>75</v>
      </c>
      <c r="D5" s="8">
        <v>62.5</v>
      </c>
      <c r="E5" s="11">
        <f t="shared" si="0"/>
        <v>68.75</v>
      </c>
    </row>
    <row r="6" spans="1:5" ht="21" x14ac:dyDescent="0.2">
      <c r="A6" s="6" t="s">
        <v>7</v>
      </c>
      <c r="B6" s="5">
        <v>96</v>
      </c>
      <c r="C6" s="7">
        <v>76.041666666666657</v>
      </c>
      <c r="D6" s="8">
        <v>83.333333333333343</v>
      </c>
      <c r="E6" s="11">
        <f t="shared" si="0"/>
        <v>79.6875</v>
      </c>
    </row>
    <row r="7" spans="1:5" ht="21" x14ac:dyDescent="0.2">
      <c r="A7" s="6" t="s">
        <v>8</v>
      </c>
      <c r="B7" s="5">
        <v>96</v>
      </c>
      <c r="C7" s="7">
        <v>68.75</v>
      </c>
      <c r="D7" s="8">
        <v>82.291666666666657</v>
      </c>
      <c r="E7" s="11">
        <f t="shared" si="0"/>
        <v>75.520833333333329</v>
      </c>
    </row>
    <row r="8" spans="1:5" ht="15.75" customHeight="1" x14ac:dyDescent="0.2">
      <c r="A8" s="6" t="s">
        <v>9</v>
      </c>
      <c r="B8" s="5">
        <v>96</v>
      </c>
      <c r="C8" s="7">
        <v>52.083333333333336</v>
      </c>
      <c r="D8" s="8">
        <v>85.416666666666657</v>
      </c>
      <c r="E8" s="11">
        <f t="shared" si="0"/>
        <v>68.75</v>
      </c>
    </row>
    <row r="9" spans="1:5" ht="22.5" customHeight="1" x14ac:dyDescent="0.2">
      <c r="A9" s="6" t="s">
        <v>10</v>
      </c>
      <c r="B9" s="5">
        <v>96</v>
      </c>
      <c r="C9" s="7">
        <v>6.25</v>
      </c>
      <c r="D9" s="8">
        <v>23.958333333333336</v>
      </c>
      <c r="E9" s="11">
        <f t="shared" si="0"/>
        <v>15.104166666666668</v>
      </c>
    </row>
    <row r="10" spans="1:5" ht="21" x14ac:dyDescent="0.2">
      <c r="A10" s="62" t="s">
        <v>12</v>
      </c>
      <c r="B10" s="63"/>
      <c r="C10" s="10">
        <f>SUM(C2:C9)/8</f>
        <v>47.916666666666664</v>
      </c>
      <c r="D10" s="10">
        <f>SUM(D2:D9)/8</f>
        <v>65.885416666666657</v>
      </c>
      <c r="E10" s="12">
        <f>SUM(E2:E9)/8</f>
        <v>56.901041666666664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C2" sqref="C2:E10"/>
    </sheetView>
  </sheetViews>
  <sheetFormatPr defaultRowHeight="14.25" x14ac:dyDescent="0.2"/>
  <cols>
    <col min="1" max="1" width="25.625" style="1" customWidth="1"/>
    <col min="2" max="2" width="9" style="1"/>
    <col min="3" max="3" width="11.25" style="1" bestFit="1" customWidth="1"/>
    <col min="4" max="16384" width="9" style="1"/>
  </cols>
  <sheetData>
    <row r="1" spans="1:5" x14ac:dyDescent="0.2">
      <c r="A1" s="3" t="s">
        <v>11</v>
      </c>
      <c r="B1" s="3" t="s">
        <v>0</v>
      </c>
      <c r="C1" s="3" t="s">
        <v>1</v>
      </c>
      <c r="D1" s="3" t="s">
        <v>2</v>
      </c>
      <c r="E1" s="3" t="s">
        <v>13</v>
      </c>
    </row>
    <row r="2" spans="1:5" ht="21" x14ac:dyDescent="0.2">
      <c r="A2" s="6" t="s">
        <v>3</v>
      </c>
      <c r="B2" s="5">
        <v>74</v>
      </c>
      <c r="C2" s="7">
        <v>33.783783783783782</v>
      </c>
      <c r="D2" s="8">
        <v>55.405405405405403</v>
      </c>
      <c r="E2" s="11">
        <f t="shared" ref="E2:E9" si="0">SUM(C2,D2)/2</f>
        <v>44.594594594594597</v>
      </c>
    </row>
    <row r="3" spans="1:5" ht="21" x14ac:dyDescent="0.2">
      <c r="A3" s="6" t="s">
        <v>4</v>
      </c>
      <c r="B3" s="5">
        <v>74</v>
      </c>
      <c r="C3" s="7">
        <v>22.972972972972975</v>
      </c>
      <c r="D3" s="8">
        <v>16.216216216216218</v>
      </c>
      <c r="E3" s="11">
        <f t="shared" si="0"/>
        <v>19.594594594594597</v>
      </c>
    </row>
    <row r="4" spans="1:5" ht="24" customHeight="1" x14ac:dyDescent="0.2">
      <c r="A4" s="6" t="s">
        <v>5</v>
      </c>
      <c r="B4" s="5">
        <v>74</v>
      </c>
      <c r="C4" s="7">
        <v>81.081081081081081</v>
      </c>
      <c r="D4" s="8">
        <v>70.270270270270274</v>
      </c>
      <c r="E4" s="11">
        <f t="shared" si="0"/>
        <v>75.675675675675677</v>
      </c>
    </row>
    <row r="5" spans="1:5" ht="23.25" customHeight="1" x14ac:dyDescent="0.2">
      <c r="A5" s="6" t="s">
        <v>6</v>
      </c>
      <c r="B5" s="5">
        <v>74</v>
      </c>
      <c r="C5" s="7">
        <v>68.918918918918919</v>
      </c>
      <c r="D5" s="8">
        <v>75.675675675675677</v>
      </c>
      <c r="E5" s="11">
        <f t="shared" si="0"/>
        <v>72.297297297297291</v>
      </c>
    </row>
    <row r="6" spans="1:5" ht="21" x14ac:dyDescent="0.2">
      <c r="A6" s="6" t="s">
        <v>7</v>
      </c>
      <c r="B6" s="5">
        <v>74</v>
      </c>
      <c r="C6" s="7">
        <v>86.486486486486484</v>
      </c>
      <c r="D6" s="8">
        <v>87.837837837837839</v>
      </c>
      <c r="E6" s="11">
        <f t="shared" si="0"/>
        <v>87.162162162162161</v>
      </c>
    </row>
    <row r="7" spans="1:5" ht="21" x14ac:dyDescent="0.2">
      <c r="A7" s="6" t="s">
        <v>8</v>
      </c>
      <c r="B7" s="5">
        <v>74</v>
      </c>
      <c r="C7" s="7">
        <v>85.13513513513513</v>
      </c>
      <c r="D7" s="8">
        <v>68.918918918918919</v>
      </c>
      <c r="E7" s="11">
        <f t="shared" si="0"/>
        <v>77.027027027027032</v>
      </c>
    </row>
    <row r="8" spans="1:5" ht="15.75" customHeight="1" x14ac:dyDescent="0.2">
      <c r="A8" s="6" t="s">
        <v>9</v>
      </c>
      <c r="B8" s="5">
        <v>74</v>
      </c>
      <c r="C8" s="7">
        <v>89.189189189189193</v>
      </c>
      <c r="D8" s="8">
        <v>68.918918918918919</v>
      </c>
      <c r="E8" s="11">
        <f t="shared" si="0"/>
        <v>79.054054054054063</v>
      </c>
    </row>
    <row r="9" spans="1:5" ht="22.5" customHeight="1" x14ac:dyDescent="0.2">
      <c r="A9" s="6" t="s">
        <v>10</v>
      </c>
      <c r="B9" s="5">
        <v>74</v>
      </c>
      <c r="C9" s="7">
        <v>40.54054054054054</v>
      </c>
      <c r="D9" s="8">
        <v>44.594594594594597</v>
      </c>
      <c r="E9" s="11">
        <f t="shared" si="0"/>
        <v>42.567567567567565</v>
      </c>
    </row>
    <row r="10" spans="1:5" ht="21" x14ac:dyDescent="0.2">
      <c r="A10" s="62" t="s">
        <v>12</v>
      </c>
      <c r="B10" s="63"/>
      <c r="C10" s="10">
        <f>SUM(C2:C9)/8</f>
        <v>63.513513513513502</v>
      </c>
      <c r="D10" s="10">
        <f>SUM(D2:D9)/8</f>
        <v>60.979729729729726</v>
      </c>
      <c r="E10" s="12">
        <f>SUM(E2:E9)/8</f>
        <v>62.246621621621621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9" sqref="F9"/>
    </sheetView>
  </sheetViews>
  <sheetFormatPr defaultRowHeight="14.25" x14ac:dyDescent="0.2"/>
  <cols>
    <col min="1" max="1" width="25.625" style="1" customWidth="1"/>
    <col min="2" max="2" width="9" style="1"/>
    <col min="3" max="3" width="11.25" style="1" bestFit="1" customWidth="1"/>
    <col min="4" max="16384" width="9" style="1"/>
  </cols>
  <sheetData>
    <row r="1" spans="1:5" x14ac:dyDescent="0.2">
      <c r="A1" s="3" t="s">
        <v>11</v>
      </c>
      <c r="B1" s="3" t="s">
        <v>0</v>
      </c>
      <c r="C1" s="3" t="s">
        <v>1</v>
      </c>
      <c r="D1" s="3" t="s">
        <v>2</v>
      </c>
      <c r="E1" s="3" t="s">
        <v>13</v>
      </c>
    </row>
    <row r="2" spans="1:5" ht="21" x14ac:dyDescent="0.2">
      <c r="A2" s="6" t="s">
        <v>3</v>
      </c>
      <c r="B2" s="5">
        <v>97</v>
      </c>
      <c r="C2" s="7">
        <v>54.639175257731956</v>
      </c>
      <c r="D2" s="8">
        <v>44.329896907216494</v>
      </c>
      <c r="E2" s="11">
        <f t="shared" ref="E2:E9" si="0">SUM(C2,D2)/2</f>
        <v>49.484536082474222</v>
      </c>
    </row>
    <row r="3" spans="1:5" ht="21" x14ac:dyDescent="0.2">
      <c r="A3" s="6" t="s">
        <v>4</v>
      </c>
      <c r="B3" s="5">
        <v>97</v>
      </c>
      <c r="C3" s="7">
        <v>56.701030927835049</v>
      </c>
      <c r="D3" s="8">
        <v>63.917525773195869</v>
      </c>
      <c r="E3" s="11">
        <f t="shared" si="0"/>
        <v>60.309278350515456</v>
      </c>
    </row>
    <row r="4" spans="1:5" ht="24" customHeight="1" x14ac:dyDescent="0.2">
      <c r="A4" s="6" t="s">
        <v>5</v>
      </c>
      <c r="B4" s="5">
        <v>97</v>
      </c>
      <c r="C4" s="7">
        <v>82.474226804123703</v>
      </c>
      <c r="D4" s="8">
        <v>87.628865979381445</v>
      </c>
      <c r="E4" s="11">
        <f t="shared" si="0"/>
        <v>85.051546391752566</v>
      </c>
    </row>
    <row r="5" spans="1:5" ht="23.25" customHeight="1" x14ac:dyDescent="0.2">
      <c r="A5" s="6" t="s">
        <v>6</v>
      </c>
      <c r="B5" s="5">
        <v>97</v>
      </c>
      <c r="C5" s="7">
        <v>76.288659793814432</v>
      </c>
      <c r="D5" s="8">
        <v>76.288659793814432</v>
      </c>
      <c r="E5" s="11">
        <f t="shared" si="0"/>
        <v>76.288659793814432</v>
      </c>
    </row>
    <row r="6" spans="1:5" ht="21" x14ac:dyDescent="0.2">
      <c r="A6" s="6" t="s">
        <v>7</v>
      </c>
      <c r="B6" s="5">
        <v>97</v>
      </c>
      <c r="C6" s="7">
        <v>79.381443298969074</v>
      </c>
      <c r="D6" s="8">
        <v>85.567010309278345</v>
      </c>
      <c r="E6" s="11">
        <f t="shared" si="0"/>
        <v>82.474226804123703</v>
      </c>
    </row>
    <row r="7" spans="1:5" ht="21" x14ac:dyDescent="0.2">
      <c r="A7" s="6" t="s">
        <v>8</v>
      </c>
      <c r="B7" s="5">
        <v>97</v>
      </c>
      <c r="C7" s="7">
        <v>77.319587628865989</v>
      </c>
      <c r="D7" s="8">
        <v>79.381443298969074</v>
      </c>
      <c r="E7" s="11">
        <f t="shared" si="0"/>
        <v>78.350515463917532</v>
      </c>
    </row>
    <row r="8" spans="1:5" ht="15.75" customHeight="1" x14ac:dyDescent="0.2">
      <c r="A8" s="6" t="s">
        <v>9</v>
      </c>
      <c r="B8" s="5">
        <v>97</v>
      </c>
      <c r="C8" s="7">
        <v>76.288659793814432</v>
      </c>
      <c r="D8" s="8">
        <v>83.505154639175259</v>
      </c>
      <c r="E8" s="11">
        <f t="shared" si="0"/>
        <v>79.896907216494839</v>
      </c>
    </row>
    <row r="9" spans="1:5" ht="22.5" customHeight="1" x14ac:dyDescent="0.2">
      <c r="A9" s="6" t="s">
        <v>10</v>
      </c>
      <c r="B9" s="5">
        <v>97</v>
      </c>
      <c r="C9" s="7">
        <v>14.432989690721648</v>
      </c>
      <c r="D9" s="8">
        <v>16.494845360824741</v>
      </c>
      <c r="E9" s="11">
        <f t="shared" si="0"/>
        <v>15.463917525773194</v>
      </c>
    </row>
    <row r="10" spans="1:5" ht="21" x14ac:dyDescent="0.2">
      <c r="A10" s="62" t="s">
        <v>12</v>
      </c>
      <c r="B10" s="63"/>
      <c r="C10" s="10">
        <f>SUM(C2:C9)/8</f>
        <v>64.69072164948453</v>
      </c>
      <c r="D10" s="10">
        <f>SUM(D2:D9)/8</f>
        <v>67.139175257731949</v>
      </c>
      <c r="E10" s="12">
        <f>SUM(E2:E9)/8</f>
        <v>65.914948453608247</v>
      </c>
    </row>
  </sheetData>
  <mergeCells count="1">
    <mergeCell ref="A10:B10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workbookViewId="0">
      <selection activeCell="H2" sqref="H2:H10"/>
    </sheetView>
  </sheetViews>
  <sheetFormatPr defaultRowHeight="14.25" x14ac:dyDescent="0.2"/>
  <cols>
    <col min="1" max="1" width="25.625" style="1" customWidth="1"/>
    <col min="2" max="16384" width="9" style="1"/>
  </cols>
  <sheetData>
    <row r="1" spans="1:8" ht="15" thickBot="1" x14ac:dyDescent="0.25">
      <c r="A1" s="3" t="s">
        <v>11</v>
      </c>
      <c r="B1" s="40" t="s">
        <v>37</v>
      </c>
      <c r="C1" s="40" t="s">
        <v>38</v>
      </c>
      <c r="D1" s="40" t="s">
        <v>39</v>
      </c>
      <c r="E1" s="40" t="s">
        <v>40</v>
      </c>
      <c r="F1" s="40" t="s">
        <v>41</v>
      </c>
      <c r="G1" s="40" t="s">
        <v>42</v>
      </c>
      <c r="H1" s="40" t="s">
        <v>13</v>
      </c>
    </row>
    <row r="2" spans="1:8" ht="21.75" thickBot="1" x14ac:dyDescent="0.25">
      <c r="A2" s="6" t="s">
        <v>3</v>
      </c>
      <c r="B2" s="41">
        <v>23.62</v>
      </c>
      <c r="C2" s="46">
        <v>40.090000000000003</v>
      </c>
      <c r="D2" s="46">
        <v>44.86</v>
      </c>
      <c r="E2" s="46">
        <v>48.44</v>
      </c>
      <c r="F2" s="46">
        <v>44.59</v>
      </c>
      <c r="G2" s="46">
        <v>49.48</v>
      </c>
      <c r="H2" s="11">
        <f>SUM(B2:G2)/6</f>
        <v>41.846666666666664</v>
      </c>
    </row>
    <row r="3" spans="1:8" ht="21.75" thickBot="1" x14ac:dyDescent="0.25">
      <c r="A3" s="6" t="s">
        <v>4</v>
      </c>
      <c r="B3" s="42">
        <v>21.26</v>
      </c>
      <c r="C3" s="44">
        <v>40.54</v>
      </c>
      <c r="D3" s="44">
        <v>46.58</v>
      </c>
      <c r="E3" s="44">
        <v>42.19</v>
      </c>
      <c r="F3" s="44">
        <v>19.59</v>
      </c>
      <c r="G3" s="44">
        <v>60.31</v>
      </c>
      <c r="H3" s="11">
        <f t="shared" ref="H3:H10" si="0">SUM(B3:G3)/6</f>
        <v>38.411666666666669</v>
      </c>
    </row>
    <row r="4" spans="1:8" ht="24" customHeight="1" thickBot="1" x14ac:dyDescent="0.25">
      <c r="A4" s="6" t="s">
        <v>5</v>
      </c>
      <c r="B4" s="42">
        <v>28.35</v>
      </c>
      <c r="C4" s="44">
        <v>40.54</v>
      </c>
      <c r="D4" s="44">
        <v>36.64</v>
      </c>
      <c r="E4" s="44">
        <v>56.77</v>
      </c>
      <c r="F4" s="44">
        <v>75.680000000000007</v>
      </c>
      <c r="G4" s="44">
        <v>85.05</v>
      </c>
      <c r="H4" s="11">
        <f t="shared" si="0"/>
        <v>53.838333333333338</v>
      </c>
    </row>
    <row r="5" spans="1:8" ht="23.25" customHeight="1" thickBot="1" x14ac:dyDescent="0.25">
      <c r="A5" s="6" t="s">
        <v>6</v>
      </c>
      <c r="B5" s="42">
        <v>64.959999999999994</v>
      </c>
      <c r="C5" s="44">
        <v>39.19</v>
      </c>
      <c r="D5" s="44">
        <v>43.84</v>
      </c>
      <c r="E5" s="44">
        <v>68.75</v>
      </c>
      <c r="F5" s="44">
        <v>72.3</v>
      </c>
      <c r="G5" s="44">
        <v>76.290000000000006</v>
      </c>
      <c r="H5" s="11">
        <f t="shared" si="0"/>
        <v>60.888333333333343</v>
      </c>
    </row>
    <row r="6" spans="1:8" ht="21.75" thickBot="1" x14ac:dyDescent="0.25">
      <c r="A6" s="6" t="s">
        <v>7</v>
      </c>
      <c r="B6" s="42">
        <v>84.25</v>
      </c>
      <c r="C6" s="44">
        <v>69.37</v>
      </c>
      <c r="D6" s="44">
        <v>76.709999999999994</v>
      </c>
      <c r="E6" s="44">
        <v>79.69</v>
      </c>
      <c r="F6" s="44">
        <v>87.16</v>
      </c>
      <c r="G6" s="44">
        <v>82.47</v>
      </c>
      <c r="H6" s="11">
        <f t="shared" si="0"/>
        <v>79.941666666666663</v>
      </c>
    </row>
    <row r="7" spans="1:8" ht="21.75" thickBot="1" x14ac:dyDescent="0.25">
      <c r="A7" s="6" t="s">
        <v>8</v>
      </c>
      <c r="B7" s="42">
        <v>77.17</v>
      </c>
      <c r="C7" s="44">
        <v>63.06</v>
      </c>
      <c r="D7" s="44">
        <v>60.96</v>
      </c>
      <c r="E7" s="44">
        <v>75.52</v>
      </c>
      <c r="F7" s="44">
        <v>77.03</v>
      </c>
      <c r="G7" s="44">
        <v>78.349999999999994</v>
      </c>
      <c r="H7" s="11">
        <f t="shared" si="0"/>
        <v>72.015000000000001</v>
      </c>
    </row>
    <row r="8" spans="1:8" ht="18.75" customHeight="1" thickBot="1" x14ac:dyDescent="0.25">
      <c r="A8" s="6" t="s">
        <v>9</v>
      </c>
      <c r="B8" s="42">
        <v>45.67</v>
      </c>
      <c r="C8" s="44">
        <v>73.87</v>
      </c>
      <c r="D8" s="44">
        <v>74.66</v>
      </c>
      <c r="E8" s="44">
        <v>68.75</v>
      </c>
      <c r="F8" s="44">
        <v>79.05</v>
      </c>
      <c r="G8" s="44">
        <v>79.900000000000006</v>
      </c>
      <c r="H8" s="11">
        <f t="shared" si="0"/>
        <v>70.316666666666663</v>
      </c>
    </row>
    <row r="9" spans="1:8" ht="22.5" customHeight="1" thickBot="1" x14ac:dyDescent="0.25">
      <c r="A9" s="6" t="s">
        <v>10</v>
      </c>
      <c r="B9" s="42">
        <v>44.09</v>
      </c>
      <c r="C9" s="44">
        <v>63.96</v>
      </c>
      <c r="D9" s="44">
        <v>16.78</v>
      </c>
      <c r="E9" s="44">
        <v>15.1</v>
      </c>
      <c r="F9" s="44">
        <v>42.57</v>
      </c>
      <c r="G9" s="44">
        <v>15.46</v>
      </c>
      <c r="H9" s="11">
        <f t="shared" si="0"/>
        <v>32.993333333333332</v>
      </c>
    </row>
    <row r="10" spans="1:8" ht="21.75" thickBot="1" x14ac:dyDescent="0.25">
      <c r="A10" s="9" t="s">
        <v>12</v>
      </c>
      <c r="B10" s="43">
        <v>48.67</v>
      </c>
      <c r="C10" s="45">
        <v>53.83</v>
      </c>
      <c r="D10" s="45">
        <v>50.13</v>
      </c>
      <c r="E10" s="45">
        <v>56.9</v>
      </c>
      <c r="F10" s="45">
        <v>62.25</v>
      </c>
      <c r="G10" s="45">
        <v>65.91</v>
      </c>
      <c r="H10" s="11">
        <f t="shared" si="0"/>
        <v>56.281666666666659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7"/>
  <sheetViews>
    <sheetView topLeftCell="A22" workbookViewId="0">
      <selection activeCell="B1" sqref="B1:K1"/>
    </sheetView>
  </sheetViews>
  <sheetFormatPr defaultRowHeight="14.25" x14ac:dyDescent="0.2"/>
  <cols>
    <col min="1" max="1" width="15.375" customWidth="1"/>
    <col min="13" max="13" width="11.375" bestFit="1" customWidth="1"/>
    <col min="14" max="21" width="6.625" customWidth="1"/>
  </cols>
  <sheetData>
    <row r="1" spans="1:21" ht="42.75" customHeight="1" thickBot="1" x14ac:dyDescent="0.25">
      <c r="A1" s="64" t="s">
        <v>14</v>
      </c>
      <c r="B1" s="92" t="s">
        <v>15</v>
      </c>
      <c r="C1" s="93"/>
      <c r="D1" s="93"/>
      <c r="E1" s="93"/>
      <c r="F1" s="93"/>
      <c r="G1" s="93"/>
      <c r="H1" s="93"/>
      <c r="I1" s="93"/>
      <c r="J1" s="93"/>
      <c r="K1" s="94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70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127</v>
      </c>
      <c r="C4" s="15">
        <v>3</v>
      </c>
      <c r="D4" s="15">
        <v>32</v>
      </c>
      <c r="E4" s="15">
        <v>26</v>
      </c>
      <c r="F4" s="15">
        <v>25</v>
      </c>
      <c r="G4" s="15">
        <v>11</v>
      </c>
      <c r="H4" s="15">
        <v>14</v>
      </c>
      <c r="I4" s="15">
        <v>9</v>
      </c>
      <c r="J4" s="15">
        <v>5</v>
      </c>
      <c r="K4" s="15">
        <f>SUM(C4:J4)</f>
        <v>125</v>
      </c>
      <c r="L4" s="16">
        <f>SUM(H4,I4,J4)</f>
        <v>28</v>
      </c>
      <c r="M4" s="27">
        <f>(L4/B4)*100</f>
        <v>22.047244094488189</v>
      </c>
      <c r="N4" s="47">
        <f>C4/B4*100</f>
        <v>2.3622047244094486</v>
      </c>
      <c r="O4" s="47">
        <f>D4/B4*100</f>
        <v>25.196850393700785</v>
      </c>
      <c r="P4" s="47">
        <f>E4/B4*100</f>
        <v>20.472440944881889</v>
      </c>
      <c r="Q4" s="47">
        <f>F4/B4*100</f>
        <v>19.685039370078741</v>
      </c>
      <c r="R4" s="47">
        <f>G4/B4*100</f>
        <v>8.6614173228346463</v>
      </c>
      <c r="S4" s="47">
        <f>H4/B4*100</f>
        <v>11.023622047244094</v>
      </c>
      <c r="T4" s="47">
        <f>I4/B4*100</f>
        <v>7.0866141732283463</v>
      </c>
      <c r="U4" s="47">
        <f>J4/B4*100</f>
        <v>3.9370078740157481</v>
      </c>
    </row>
    <row r="5" spans="1:21" ht="21.75" thickBot="1" x14ac:dyDescent="0.25">
      <c r="A5" s="2" t="s">
        <v>4</v>
      </c>
      <c r="B5" s="14">
        <v>127</v>
      </c>
      <c r="C5" s="15">
        <v>1</v>
      </c>
      <c r="D5" s="15">
        <v>60</v>
      </c>
      <c r="E5" s="15">
        <v>18</v>
      </c>
      <c r="F5" s="15">
        <v>9</v>
      </c>
      <c r="G5" s="15">
        <v>10</v>
      </c>
      <c r="H5" s="15">
        <v>6</v>
      </c>
      <c r="I5" s="15">
        <v>5</v>
      </c>
      <c r="J5" s="15">
        <v>2</v>
      </c>
      <c r="K5" s="15">
        <f t="shared" ref="K5:K18" si="0">SUM(C5:J5)</f>
        <v>111</v>
      </c>
      <c r="L5" s="16">
        <f>SUM(H5,I5,J5)</f>
        <v>13</v>
      </c>
      <c r="M5" s="27">
        <f>(L5/B5)*100</f>
        <v>10.236220472440944</v>
      </c>
      <c r="N5" s="47">
        <f>C5/B5*100</f>
        <v>0.78740157480314954</v>
      </c>
      <c r="O5" s="47">
        <f>D5/B5*100</f>
        <v>47.244094488188978</v>
      </c>
      <c r="P5" s="47">
        <f>E5/B5*100</f>
        <v>14.173228346456693</v>
      </c>
      <c r="Q5" s="47">
        <f>F5/B5*100</f>
        <v>7.0866141732283463</v>
      </c>
      <c r="R5" s="47">
        <f>G5/B5*100</f>
        <v>7.8740157480314963</v>
      </c>
      <c r="S5" s="47">
        <f>H5/B5*100</f>
        <v>4.7244094488188972</v>
      </c>
      <c r="T5" s="47">
        <f>I5/B5*100</f>
        <v>3.9370078740157481</v>
      </c>
      <c r="U5" s="47">
        <f>J5/B5*100</f>
        <v>1.5748031496062991</v>
      </c>
    </row>
    <row r="6" spans="1:21" ht="18" customHeight="1" thickBot="1" x14ac:dyDescent="0.25">
      <c r="A6" s="17" t="s">
        <v>5</v>
      </c>
      <c r="B6" s="14">
        <v>127</v>
      </c>
      <c r="C6" s="15">
        <v>0</v>
      </c>
      <c r="D6" s="15">
        <v>26</v>
      </c>
      <c r="E6" s="15">
        <v>21</v>
      </c>
      <c r="F6" s="15">
        <v>26</v>
      </c>
      <c r="G6" s="15">
        <v>15</v>
      </c>
      <c r="H6" s="15">
        <v>17</v>
      </c>
      <c r="I6" s="15">
        <v>12</v>
      </c>
      <c r="J6" s="15">
        <v>8</v>
      </c>
      <c r="K6" s="15">
        <f t="shared" si="0"/>
        <v>125</v>
      </c>
      <c r="L6" s="16">
        <f>SUM(H6,I6,J6)</f>
        <v>37</v>
      </c>
      <c r="M6" s="27">
        <f>(L6/B6)*100</f>
        <v>29.133858267716533</v>
      </c>
      <c r="N6" s="47">
        <f>C6/B6*100</f>
        <v>0</v>
      </c>
      <c r="O6" s="47">
        <f>D6/B6*100</f>
        <v>20.472440944881889</v>
      </c>
      <c r="P6" s="47">
        <f>E6/B6*100</f>
        <v>16.535433070866144</v>
      </c>
      <c r="Q6" s="47">
        <f>F6/B6*100</f>
        <v>20.472440944881889</v>
      </c>
      <c r="R6" s="47">
        <f>G6/B6*100</f>
        <v>11.811023622047244</v>
      </c>
      <c r="S6" s="47">
        <f>H6/B6*100</f>
        <v>13.385826771653544</v>
      </c>
      <c r="T6" s="47">
        <f>I6/B6*100</f>
        <v>9.4488188976377945</v>
      </c>
      <c r="U6" s="47">
        <f>J6/B6*100</f>
        <v>6.2992125984251963</v>
      </c>
    </row>
    <row r="7" spans="1:21" ht="21.75" thickBot="1" x14ac:dyDescent="0.25">
      <c r="A7" s="4" t="s">
        <v>19</v>
      </c>
      <c r="B7" s="14">
        <v>127</v>
      </c>
      <c r="C7" s="15">
        <v>0</v>
      </c>
      <c r="D7" s="15">
        <v>5</v>
      </c>
      <c r="E7" s="15">
        <v>7</v>
      </c>
      <c r="F7" s="15">
        <v>13</v>
      </c>
      <c r="G7" s="15">
        <v>17</v>
      </c>
      <c r="H7" s="15">
        <v>24</v>
      </c>
      <c r="I7" s="15">
        <v>22</v>
      </c>
      <c r="J7" s="15">
        <v>36</v>
      </c>
      <c r="K7" s="15">
        <f t="shared" si="0"/>
        <v>124</v>
      </c>
      <c r="L7" s="16">
        <f>SUM(H7,I7,J7)</f>
        <v>82</v>
      </c>
      <c r="M7" s="27">
        <f>(L7/B7)*100</f>
        <v>64.566929133858267</v>
      </c>
      <c r="N7" s="47">
        <f>C7/B7*100</f>
        <v>0</v>
      </c>
      <c r="O7" s="47">
        <f>D7/B7*100</f>
        <v>3.9370078740157481</v>
      </c>
      <c r="P7" s="47">
        <f>E7/B7*100</f>
        <v>5.5118110236220472</v>
      </c>
      <c r="Q7" s="47">
        <f>F7/B7*100</f>
        <v>10.236220472440944</v>
      </c>
      <c r="R7" s="47">
        <f>G7/B7*100</f>
        <v>13.385826771653544</v>
      </c>
      <c r="S7" s="47">
        <f>H7/B7*100</f>
        <v>18.897637795275589</v>
      </c>
      <c r="T7" s="47">
        <f>I7/B7*100</f>
        <v>17.322834645669293</v>
      </c>
      <c r="U7" s="47">
        <f>J7/B7*100</f>
        <v>28.346456692913385</v>
      </c>
    </row>
    <row r="8" spans="1:21" ht="21.75" thickBot="1" x14ac:dyDescent="0.25">
      <c r="A8" s="2" t="s">
        <v>7</v>
      </c>
      <c r="B8" s="14">
        <v>127</v>
      </c>
      <c r="C8" s="15">
        <v>0</v>
      </c>
      <c r="D8" s="15">
        <v>0</v>
      </c>
      <c r="E8" s="15">
        <v>0</v>
      </c>
      <c r="F8" s="15">
        <v>2</v>
      </c>
      <c r="G8" s="15">
        <v>5</v>
      </c>
      <c r="H8" s="15">
        <v>24</v>
      </c>
      <c r="I8" s="15">
        <v>49</v>
      </c>
      <c r="J8" s="15">
        <v>45</v>
      </c>
      <c r="K8" s="15">
        <f t="shared" si="0"/>
        <v>125</v>
      </c>
      <c r="L8" s="16">
        <f>SUM(H8,I8,J8)</f>
        <v>118</v>
      </c>
      <c r="M8" s="27">
        <f>(L8/B8)*100</f>
        <v>92.913385826771659</v>
      </c>
      <c r="N8" s="47">
        <f>C8/B8*100</f>
        <v>0</v>
      </c>
      <c r="O8" s="47">
        <f>D8/B8*100</f>
        <v>0</v>
      </c>
      <c r="P8" s="47">
        <f>E8/B8*100</f>
        <v>0</v>
      </c>
      <c r="Q8" s="47">
        <f>F8/B8*100</f>
        <v>1.5748031496062991</v>
      </c>
      <c r="R8" s="47">
        <f>G8/B8*100</f>
        <v>3.9370078740157481</v>
      </c>
      <c r="S8" s="47">
        <f>H8/B8*100</f>
        <v>18.897637795275589</v>
      </c>
      <c r="T8" s="47">
        <f>I8/B8*100</f>
        <v>38.582677165354326</v>
      </c>
      <c r="U8" s="47">
        <f>J8/B8*100</f>
        <v>35.433070866141733</v>
      </c>
    </row>
    <row r="9" spans="1:21" ht="21.75" thickBot="1" x14ac:dyDescent="0.25">
      <c r="A9" s="2" t="s">
        <v>8</v>
      </c>
      <c r="B9" s="14">
        <v>127</v>
      </c>
      <c r="C9" s="15">
        <v>0</v>
      </c>
      <c r="D9" s="15">
        <v>0</v>
      </c>
      <c r="E9" s="15">
        <v>1</v>
      </c>
      <c r="F9" s="15">
        <v>8</v>
      </c>
      <c r="G9" s="15">
        <v>20</v>
      </c>
      <c r="H9" s="15">
        <v>29</v>
      </c>
      <c r="I9" s="15">
        <v>22</v>
      </c>
      <c r="J9" s="15">
        <v>45</v>
      </c>
      <c r="K9" s="15">
        <f t="shared" si="0"/>
        <v>125</v>
      </c>
      <c r="L9" s="16">
        <f>SUM(H9,I9,J9)</f>
        <v>96</v>
      </c>
      <c r="M9" s="27">
        <f>(L9/B9)*100</f>
        <v>75.590551181102356</v>
      </c>
      <c r="N9" s="47">
        <f>C9/B9*100</f>
        <v>0</v>
      </c>
      <c r="O9" s="47">
        <f>D9/B9*100</f>
        <v>0</v>
      </c>
      <c r="P9" s="47">
        <f>E9/B9*100</f>
        <v>0.78740157480314954</v>
      </c>
      <c r="Q9" s="47">
        <f>F9/B9*100</f>
        <v>6.2992125984251963</v>
      </c>
      <c r="R9" s="47">
        <f>G9/B9*100</f>
        <v>15.748031496062993</v>
      </c>
      <c r="S9" s="47">
        <f>H9/B9*100</f>
        <v>22.834645669291341</v>
      </c>
      <c r="T9" s="47">
        <f>I9/B9*100</f>
        <v>17.322834645669293</v>
      </c>
      <c r="U9" s="47">
        <f>J9/B9*100</f>
        <v>35.433070866141733</v>
      </c>
    </row>
    <row r="10" spans="1:21" ht="18.75" customHeight="1" thickBot="1" x14ac:dyDescent="0.25">
      <c r="A10" s="2" t="s">
        <v>9</v>
      </c>
      <c r="B10" s="14">
        <v>127</v>
      </c>
      <c r="C10" s="15">
        <v>0</v>
      </c>
      <c r="D10" s="15">
        <v>6</v>
      </c>
      <c r="E10" s="15">
        <v>13</v>
      </c>
      <c r="F10" s="15">
        <v>13</v>
      </c>
      <c r="G10" s="15">
        <v>21</v>
      </c>
      <c r="H10" s="15">
        <v>17</v>
      </c>
      <c r="I10" s="15">
        <v>11</v>
      </c>
      <c r="J10" s="15">
        <v>41</v>
      </c>
      <c r="K10" s="15">
        <f t="shared" si="0"/>
        <v>122</v>
      </c>
      <c r="L10" s="16">
        <f>SUM(H10,I10,J10)</f>
        <v>69</v>
      </c>
      <c r="M10" s="27">
        <f>(L10/B10)*100</f>
        <v>54.330708661417326</v>
      </c>
      <c r="N10" s="47">
        <f>C10/B10*100</f>
        <v>0</v>
      </c>
      <c r="O10" s="47">
        <f>D10/B10*100</f>
        <v>4.7244094488188972</v>
      </c>
      <c r="P10" s="47">
        <f>E10/B10*100</f>
        <v>10.236220472440944</v>
      </c>
      <c r="Q10" s="47">
        <f>F10/B10*100</f>
        <v>10.236220472440944</v>
      </c>
      <c r="R10" s="47">
        <f>G10/B10*100</f>
        <v>16.535433070866144</v>
      </c>
      <c r="S10" s="47">
        <f>H10/B10*100</f>
        <v>13.385826771653544</v>
      </c>
      <c r="T10" s="47">
        <f>I10/B10*100</f>
        <v>8.6614173228346463</v>
      </c>
      <c r="U10" s="47">
        <f>J10/B10*100</f>
        <v>32.283464566929133</v>
      </c>
    </row>
    <row r="11" spans="1:21" ht="19.5" customHeight="1" thickBot="1" x14ac:dyDescent="0.25">
      <c r="A11" s="2" t="s">
        <v>10</v>
      </c>
      <c r="B11" s="14">
        <v>127</v>
      </c>
      <c r="C11" s="15">
        <v>0</v>
      </c>
      <c r="D11" s="15">
        <v>14</v>
      </c>
      <c r="E11" s="15">
        <v>21</v>
      </c>
      <c r="F11" s="15">
        <v>19</v>
      </c>
      <c r="G11" s="15">
        <v>18</v>
      </c>
      <c r="H11" s="15">
        <v>16</v>
      </c>
      <c r="I11" s="15">
        <v>12</v>
      </c>
      <c r="J11" s="15">
        <v>25</v>
      </c>
      <c r="K11" s="15">
        <f t="shared" si="0"/>
        <v>125</v>
      </c>
      <c r="L11" s="16">
        <f>SUM(H11,I11,J11)</f>
        <v>53</v>
      </c>
      <c r="M11" s="27">
        <f>(L11/B11)*100</f>
        <v>41.732283464566926</v>
      </c>
      <c r="N11" s="47">
        <f>C11/B11*100</f>
        <v>0</v>
      </c>
      <c r="O11" s="47">
        <f>D11/B11*100</f>
        <v>11.023622047244094</v>
      </c>
      <c r="P11" s="47">
        <f>E11/B11*100</f>
        <v>16.535433070866144</v>
      </c>
      <c r="Q11" s="47">
        <f>F11/B11*100</f>
        <v>14.960629921259844</v>
      </c>
      <c r="R11" s="47">
        <f>G11/B11*100</f>
        <v>14.173228346456693</v>
      </c>
      <c r="S11" s="47">
        <f>H11/B11*100</f>
        <v>12.598425196850393</v>
      </c>
      <c r="T11" s="47">
        <f>I11/B11*100</f>
        <v>9.4488188976377945</v>
      </c>
      <c r="U11" s="47">
        <f>J11/B11*100</f>
        <v>19.685039370078741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127</v>
      </c>
      <c r="C13" s="15">
        <v>7</v>
      </c>
      <c r="D13" s="15">
        <v>51</v>
      </c>
      <c r="E13" s="15">
        <v>28</v>
      </c>
      <c r="F13" s="15">
        <v>17</v>
      </c>
      <c r="G13" s="15">
        <v>11</v>
      </c>
      <c r="H13" s="15">
        <v>8</v>
      </c>
      <c r="I13" s="15">
        <v>4</v>
      </c>
      <c r="J13" s="15">
        <v>1</v>
      </c>
      <c r="K13" s="15">
        <f t="shared" si="0"/>
        <v>127</v>
      </c>
      <c r="L13" s="16">
        <f>SUM(H13,I13,J13)</f>
        <v>13</v>
      </c>
      <c r="M13" s="18">
        <f>(L13/B13)*100</f>
        <v>10.236220472440944</v>
      </c>
    </row>
    <row r="14" spans="1:21" ht="21.75" thickBot="1" x14ac:dyDescent="0.25">
      <c r="A14" s="2" t="s">
        <v>4</v>
      </c>
      <c r="B14" s="14">
        <v>45</v>
      </c>
      <c r="C14" s="15">
        <v>0</v>
      </c>
      <c r="D14" s="15">
        <v>3</v>
      </c>
      <c r="E14" s="15">
        <v>2</v>
      </c>
      <c r="F14" s="15">
        <v>18</v>
      </c>
      <c r="G14" s="15">
        <v>18</v>
      </c>
      <c r="H14" s="15">
        <v>2</v>
      </c>
      <c r="I14" s="15">
        <v>1</v>
      </c>
      <c r="J14" s="15">
        <v>1</v>
      </c>
      <c r="K14" s="15">
        <f t="shared" si="0"/>
        <v>45</v>
      </c>
      <c r="L14" s="16">
        <f>SUM(H14,I14,J14)</f>
        <v>4</v>
      </c>
      <c r="M14" s="18">
        <f>(L14/B14)*100</f>
        <v>8.8888888888888893</v>
      </c>
    </row>
    <row r="15" spans="1:21" ht="21.75" thickBot="1" x14ac:dyDescent="0.25">
      <c r="A15" s="2" t="s">
        <v>5</v>
      </c>
      <c r="B15" s="14">
        <v>127</v>
      </c>
      <c r="C15" s="15">
        <v>3</v>
      </c>
      <c r="D15" s="15">
        <v>0</v>
      </c>
      <c r="E15" s="15">
        <v>7</v>
      </c>
      <c r="F15" s="15">
        <v>18</v>
      </c>
      <c r="G15" s="15">
        <v>21</v>
      </c>
      <c r="H15" s="15">
        <v>19</v>
      </c>
      <c r="I15" s="15">
        <v>25</v>
      </c>
      <c r="J15" s="15">
        <v>34</v>
      </c>
      <c r="K15" s="15">
        <f t="shared" si="0"/>
        <v>127</v>
      </c>
      <c r="L15" s="16">
        <f>SUM(H15,I15,J15)</f>
        <v>78</v>
      </c>
      <c r="M15" s="18">
        <f>(L15/B15)*100</f>
        <v>61.417322834645674</v>
      </c>
    </row>
    <row r="16" spans="1:21" ht="21.75" thickBot="1" x14ac:dyDescent="0.25">
      <c r="A16" s="2" t="s">
        <v>19</v>
      </c>
      <c r="B16" s="14">
        <v>127</v>
      </c>
      <c r="C16" s="15">
        <v>0</v>
      </c>
      <c r="D16" s="15">
        <v>5</v>
      </c>
      <c r="E16" s="15">
        <v>11</v>
      </c>
      <c r="F16" s="15">
        <v>21</v>
      </c>
      <c r="G16" s="15">
        <v>24</v>
      </c>
      <c r="H16" s="15">
        <v>24</v>
      </c>
      <c r="I16" s="15">
        <v>25</v>
      </c>
      <c r="J16" s="15">
        <v>15</v>
      </c>
      <c r="K16" s="15">
        <f t="shared" si="0"/>
        <v>125</v>
      </c>
      <c r="L16" s="16">
        <f>SUM(H16,I16,J16)</f>
        <v>64</v>
      </c>
      <c r="M16" s="18">
        <f>(L16/B16)*100</f>
        <v>50.393700787401571</v>
      </c>
    </row>
    <row r="17" spans="1:21" ht="21.75" thickBot="1" x14ac:dyDescent="0.25">
      <c r="A17" s="2" t="s">
        <v>10</v>
      </c>
      <c r="B17" s="14">
        <v>82</v>
      </c>
      <c r="C17" s="15">
        <v>0</v>
      </c>
      <c r="D17" s="15">
        <v>19</v>
      </c>
      <c r="E17" s="15">
        <v>4</v>
      </c>
      <c r="F17" s="15">
        <v>8</v>
      </c>
      <c r="G17" s="15">
        <v>9</v>
      </c>
      <c r="H17" s="15">
        <v>9</v>
      </c>
      <c r="I17" s="15">
        <v>9</v>
      </c>
      <c r="J17" s="15">
        <v>22</v>
      </c>
      <c r="K17" s="15">
        <f t="shared" si="0"/>
        <v>80</v>
      </c>
      <c r="L17" s="16">
        <f>SUM(H17,I17,J17)</f>
        <v>40</v>
      </c>
      <c r="M17" s="18">
        <f>(L17/B17)*100</f>
        <v>48.780487804878049</v>
      </c>
    </row>
    <row r="18" spans="1:21" ht="21.75" thickBot="1" x14ac:dyDescent="0.25">
      <c r="A18" s="2" t="s">
        <v>8</v>
      </c>
      <c r="B18" s="14">
        <v>45</v>
      </c>
      <c r="C18" s="15">
        <v>0</v>
      </c>
      <c r="D18" s="15">
        <v>1</v>
      </c>
      <c r="E18" s="15">
        <v>1</v>
      </c>
      <c r="F18" s="15">
        <v>3</v>
      </c>
      <c r="G18" s="15">
        <v>4</v>
      </c>
      <c r="H18" s="15">
        <v>8</v>
      </c>
      <c r="I18" s="15">
        <v>8</v>
      </c>
      <c r="J18" s="15">
        <v>18</v>
      </c>
      <c r="K18" s="15">
        <f t="shared" si="0"/>
        <v>43</v>
      </c>
      <c r="L18" s="16">
        <f>SUM(H18,I18,J18)</f>
        <v>34</v>
      </c>
      <c r="M18" s="18">
        <f>(L18/B18)*100</f>
        <v>75.555555555555557</v>
      </c>
    </row>
    <row r="19" spans="1:21" ht="15" thickBot="1" x14ac:dyDescent="0.25"/>
    <row r="20" spans="1:21" ht="21.75" thickBot="1" x14ac:dyDescent="0.25">
      <c r="A20" s="74" t="s">
        <v>14</v>
      </c>
      <c r="B20" s="71" t="s">
        <v>22</v>
      </c>
      <c r="C20" s="72"/>
      <c r="D20" s="72"/>
      <c r="E20" s="72"/>
      <c r="F20" s="72"/>
      <c r="G20" s="72"/>
      <c r="H20" s="72"/>
      <c r="I20" s="72"/>
      <c r="J20" s="77"/>
      <c r="K20" s="90"/>
      <c r="L20" s="74" t="s">
        <v>16</v>
      </c>
      <c r="M20" s="74" t="s">
        <v>21</v>
      </c>
    </row>
    <row r="21" spans="1:21" ht="21.75" thickBot="1" x14ac:dyDescent="0.25">
      <c r="A21" s="75"/>
      <c r="B21" s="74" t="s">
        <v>17</v>
      </c>
      <c r="C21" s="71" t="s">
        <v>18</v>
      </c>
      <c r="D21" s="72"/>
      <c r="E21" s="72"/>
      <c r="F21" s="72"/>
      <c r="G21" s="72"/>
      <c r="H21" s="72"/>
      <c r="I21" s="72"/>
      <c r="J21" s="77"/>
      <c r="K21" s="91"/>
      <c r="L21" s="75"/>
      <c r="M21" s="75"/>
    </row>
    <row r="22" spans="1:21" ht="19.5" thickBot="1" x14ac:dyDescent="0.25">
      <c r="A22" s="76"/>
      <c r="B22" s="76"/>
      <c r="C22" s="19">
        <v>0</v>
      </c>
      <c r="D22" s="19">
        <v>1</v>
      </c>
      <c r="E22" s="19">
        <v>1.5</v>
      </c>
      <c r="F22" s="19">
        <v>2</v>
      </c>
      <c r="G22" s="19">
        <v>2.5</v>
      </c>
      <c r="H22" s="19">
        <v>3</v>
      </c>
      <c r="I22" s="19">
        <v>3.5</v>
      </c>
      <c r="J22" s="19">
        <v>4</v>
      </c>
      <c r="K22" s="19"/>
      <c r="L22" s="76"/>
      <c r="M22" s="78"/>
      <c r="N22" s="32">
        <v>0</v>
      </c>
      <c r="O22" s="32">
        <v>1</v>
      </c>
      <c r="P22" s="32">
        <v>1.5</v>
      </c>
      <c r="Q22" s="32">
        <v>2</v>
      </c>
      <c r="R22" s="32">
        <v>2.5</v>
      </c>
      <c r="S22" s="31">
        <v>3</v>
      </c>
      <c r="T22" s="31">
        <v>3.5</v>
      </c>
      <c r="U22" s="31">
        <v>4</v>
      </c>
    </row>
    <row r="23" spans="1:21" ht="21.75" thickBot="1" x14ac:dyDescent="0.25">
      <c r="A23" s="20" t="s">
        <v>3</v>
      </c>
      <c r="B23" s="21">
        <v>127</v>
      </c>
      <c r="C23" s="22">
        <v>0</v>
      </c>
      <c r="D23" s="22">
        <v>15</v>
      </c>
      <c r="E23" s="22">
        <v>23</v>
      </c>
      <c r="F23" s="22">
        <v>22</v>
      </c>
      <c r="G23" s="22">
        <v>29</v>
      </c>
      <c r="H23" s="22">
        <v>20</v>
      </c>
      <c r="I23" s="22">
        <v>4</v>
      </c>
      <c r="J23" s="22">
        <v>8</v>
      </c>
      <c r="K23" s="15">
        <f t="shared" ref="K23:K30" si="1">SUM(C23:J23)</f>
        <v>121</v>
      </c>
      <c r="L23" s="23">
        <f>SUM(H23,I23,J23)</f>
        <v>32</v>
      </c>
      <c r="M23" s="24">
        <f>(L23/B23)*100</f>
        <v>25.196850393700785</v>
      </c>
      <c r="N23" s="47">
        <f>C23/B23*100</f>
        <v>0</v>
      </c>
      <c r="O23" s="47">
        <f>D23/B23*100</f>
        <v>11.811023622047244</v>
      </c>
      <c r="P23" s="47">
        <f>E23/B23*100</f>
        <v>18.110236220472441</v>
      </c>
      <c r="Q23" s="47">
        <f>F23/B23*100</f>
        <v>17.322834645669293</v>
      </c>
      <c r="R23" s="47">
        <f>G23/B23*100</f>
        <v>22.834645669291341</v>
      </c>
      <c r="S23" s="47">
        <f>H23/B23*100</f>
        <v>15.748031496062993</v>
      </c>
      <c r="T23" s="47">
        <f>I23/B23*100</f>
        <v>3.1496062992125982</v>
      </c>
      <c r="U23" s="47">
        <f>J23/B23*100</f>
        <v>6.2992125984251963</v>
      </c>
    </row>
    <row r="24" spans="1:21" ht="21.75" thickBot="1" x14ac:dyDescent="0.25">
      <c r="A24" s="20" t="s">
        <v>4</v>
      </c>
      <c r="B24" s="21">
        <v>127</v>
      </c>
      <c r="C24" s="22">
        <v>2</v>
      </c>
      <c r="D24" s="22">
        <v>6</v>
      </c>
      <c r="E24" s="22">
        <v>12</v>
      </c>
      <c r="F24" s="22">
        <v>25</v>
      </c>
      <c r="G24" s="22">
        <v>26</v>
      </c>
      <c r="H24" s="22">
        <v>15</v>
      </c>
      <c r="I24" s="22">
        <v>7</v>
      </c>
      <c r="J24" s="22">
        <v>19</v>
      </c>
      <c r="K24" s="15">
        <f t="shared" si="1"/>
        <v>112</v>
      </c>
      <c r="L24" s="23">
        <f>SUM(H24,I24,J24)</f>
        <v>41</v>
      </c>
      <c r="M24" s="24">
        <f>(L24/B24)*100</f>
        <v>32.283464566929133</v>
      </c>
      <c r="N24" s="47">
        <f>C24/B24*100</f>
        <v>1.5748031496062991</v>
      </c>
      <c r="O24" s="47">
        <f>D24/B24*100</f>
        <v>4.7244094488188972</v>
      </c>
      <c r="P24" s="47">
        <f>E24/B24*100</f>
        <v>9.4488188976377945</v>
      </c>
      <c r="Q24" s="47">
        <f>F24/B24*100</f>
        <v>19.685039370078741</v>
      </c>
      <c r="R24" s="47">
        <f>G24/B24*100</f>
        <v>20.472440944881889</v>
      </c>
      <c r="S24" s="47">
        <f>H24/B24*100</f>
        <v>11.811023622047244</v>
      </c>
      <c r="T24" s="47">
        <f>I24/B24*100</f>
        <v>5.5118110236220472</v>
      </c>
      <c r="U24" s="47">
        <f>J24/B24*100</f>
        <v>14.960629921259844</v>
      </c>
    </row>
    <row r="25" spans="1:21" ht="21.75" thickBot="1" x14ac:dyDescent="0.25">
      <c r="A25" s="25" t="s">
        <v>5</v>
      </c>
      <c r="B25" s="21">
        <v>127</v>
      </c>
      <c r="C25" s="22">
        <v>0</v>
      </c>
      <c r="D25" s="22">
        <v>27</v>
      </c>
      <c r="E25" s="22">
        <v>17</v>
      </c>
      <c r="F25" s="22">
        <v>23</v>
      </c>
      <c r="G25" s="22">
        <v>21</v>
      </c>
      <c r="H25" s="22">
        <v>13</v>
      </c>
      <c r="I25" s="22">
        <v>6</v>
      </c>
      <c r="J25" s="22">
        <v>16</v>
      </c>
      <c r="K25" s="15">
        <f t="shared" si="1"/>
        <v>123</v>
      </c>
      <c r="L25" s="23">
        <f>SUM(H25,I25,J25)</f>
        <v>35</v>
      </c>
      <c r="M25" s="24">
        <f>(L25/B25)*100</f>
        <v>27.559055118110237</v>
      </c>
      <c r="N25" s="47">
        <f>C25/B25*100</f>
        <v>0</v>
      </c>
      <c r="O25" s="47">
        <f>D25/B25*100</f>
        <v>21.259842519685041</v>
      </c>
      <c r="P25" s="47">
        <f>E25/B25*100</f>
        <v>13.385826771653544</v>
      </c>
      <c r="Q25" s="47">
        <f>F25/B25*100</f>
        <v>18.110236220472441</v>
      </c>
      <c r="R25" s="47">
        <f>G25/B25*100</f>
        <v>16.535433070866144</v>
      </c>
      <c r="S25" s="47">
        <f>H25/B25*100</f>
        <v>10.236220472440944</v>
      </c>
      <c r="T25" s="47">
        <f>I25/B25*100</f>
        <v>4.7244094488188972</v>
      </c>
      <c r="U25" s="47">
        <f>J25/B25*100</f>
        <v>12.598425196850393</v>
      </c>
    </row>
    <row r="26" spans="1:21" ht="21.75" thickBot="1" x14ac:dyDescent="0.25">
      <c r="A26" s="26" t="s">
        <v>19</v>
      </c>
      <c r="B26" s="21">
        <v>127</v>
      </c>
      <c r="C26" s="22">
        <v>0</v>
      </c>
      <c r="D26" s="22">
        <v>8</v>
      </c>
      <c r="E26" s="22">
        <v>5</v>
      </c>
      <c r="F26" s="22">
        <v>11</v>
      </c>
      <c r="G26" s="22">
        <v>14</v>
      </c>
      <c r="H26" s="22">
        <v>14</v>
      </c>
      <c r="I26" s="22">
        <v>15</v>
      </c>
      <c r="J26" s="22">
        <v>54</v>
      </c>
      <c r="K26" s="15">
        <f t="shared" si="1"/>
        <v>121</v>
      </c>
      <c r="L26" s="23">
        <f>SUM(H26,I26,J26)</f>
        <v>83</v>
      </c>
      <c r="M26" s="24">
        <f>(L26/B26)*100</f>
        <v>65.354330708661408</v>
      </c>
      <c r="N26" s="47">
        <f>C26/B26*100</f>
        <v>0</v>
      </c>
      <c r="O26" s="47">
        <f>D26/B26*100</f>
        <v>6.2992125984251963</v>
      </c>
      <c r="P26" s="47">
        <f>E26/B26*100</f>
        <v>3.9370078740157481</v>
      </c>
      <c r="Q26" s="47">
        <f>F26/B26*100</f>
        <v>8.6614173228346463</v>
      </c>
      <c r="R26" s="47">
        <f>G26/B26*100</f>
        <v>11.023622047244094</v>
      </c>
      <c r="S26" s="47">
        <f>H26/B26*100</f>
        <v>11.023622047244094</v>
      </c>
      <c r="T26" s="47">
        <f>I26/B26*100</f>
        <v>11.811023622047244</v>
      </c>
      <c r="U26" s="47">
        <f>J26/B26*100</f>
        <v>42.519685039370081</v>
      </c>
    </row>
    <row r="27" spans="1:21" ht="21.75" thickBot="1" x14ac:dyDescent="0.25">
      <c r="A27" s="20" t="s">
        <v>7</v>
      </c>
      <c r="B27" s="21">
        <v>127</v>
      </c>
      <c r="C27" s="22">
        <v>1</v>
      </c>
      <c r="D27" s="22">
        <v>0</v>
      </c>
      <c r="E27" s="22">
        <v>0</v>
      </c>
      <c r="F27" s="22">
        <v>9</v>
      </c>
      <c r="G27" s="22">
        <v>16</v>
      </c>
      <c r="H27" s="22">
        <v>20</v>
      </c>
      <c r="I27" s="22">
        <v>22</v>
      </c>
      <c r="J27" s="22">
        <v>54</v>
      </c>
      <c r="K27" s="15">
        <f t="shared" si="1"/>
        <v>122</v>
      </c>
      <c r="L27" s="23">
        <f>SUM(H27,I27,J27)</f>
        <v>96</v>
      </c>
      <c r="M27" s="24">
        <f>(L27/B27)*100</f>
        <v>75.590551181102356</v>
      </c>
      <c r="N27" s="47">
        <f>C27/B27*100</f>
        <v>0.78740157480314954</v>
      </c>
      <c r="O27" s="47">
        <f>D27/B27*100</f>
        <v>0</v>
      </c>
      <c r="P27" s="47">
        <f>E27/B27*100</f>
        <v>0</v>
      </c>
      <c r="Q27" s="47">
        <f>F27/B27*100</f>
        <v>7.0866141732283463</v>
      </c>
      <c r="R27" s="47">
        <f>G27/B27*100</f>
        <v>12.598425196850393</v>
      </c>
      <c r="S27" s="47">
        <f>H27/B27*100</f>
        <v>15.748031496062993</v>
      </c>
      <c r="T27" s="47">
        <f>I27/B27*100</f>
        <v>17.322834645669293</v>
      </c>
      <c r="U27" s="47">
        <f>J27/B27*100</f>
        <v>42.519685039370081</v>
      </c>
    </row>
    <row r="28" spans="1:21" ht="21.75" thickBot="1" x14ac:dyDescent="0.25">
      <c r="A28" s="20" t="s">
        <v>8</v>
      </c>
      <c r="B28" s="21">
        <v>127</v>
      </c>
      <c r="C28" s="22">
        <v>2</v>
      </c>
      <c r="D28" s="22">
        <v>1</v>
      </c>
      <c r="E28" s="22">
        <v>15</v>
      </c>
      <c r="F28" s="22">
        <v>4</v>
      </c>
      <c r="G28" s="22">
        <v>4</v>
      </c>
      <c r="H28" s="22">
        <v>21</v>
      </c>
      <c r="I28" s="22">
        <v>16</v>
      </c>
      <c r="J28" s="22">
        <v>63</v>
      </c>
      <c r="K28" s="15">
        <f t="shared" si="1"/>
        <v>126</v>
      </c>
      <c r="L28" s="23">
        <f>SUM(H28,I28,J28)</f>
        <v>100</v>
      </c>
      <c r="M28" s="24">
        <f>(L28/B28)*100</f>
        <v>78.740157480314963</v>
      </c>
      <c r="N28" s="47">
        <f>C28/B28*100</f>
        <v>1.5748031496062991</v>
      </c>
      <c r="O28" s="47">
        <f>D28/B28*100</f>
        <v>0.78740157480314954</v>
      </c>
      <c r="P28" s="47">
        <f>E28/B28*100</f>
        <v>11.811023622047244</v>
      </c>
      <c r="Q28" s="47">
        <f>F28/B28*100</f>
        <v>3.1496062992125982</v>
      </c>
      <c r="R28" s="47">
        <f>G28/B28*100</f>
        <v>3.1496062992125982</v>
      </c>
      <c r="S28" s="47">
        <f>H28/B28*100</f>
        <v>16.535433070866144</v>
      </c>
      <c r="T28" s="47">
        <f>I28/B28*100</f>
        <v>12.598425196850393</v>
      </c>
      <c r="U28" s="47">
        <f>J28/B28*100</f>
        <v>49.606299212598429</v>
      </c>
    </row>
    <row r="29" spans="1:21" ht="21.75" thickBot="1" x14ac:dyDescent="0.25">
      <c r="A29" s="20" t="s">
        <v>9</v>
      </c>
      <c r="B29" s="21">
        <v>127</v>
      </c>
      <c r="C29" s="22">
        <v>6</v>
      </c>
      <c r="D29" s="22">
        <v>11</v>
      </c>
      <c r="E29" s="22">
        <v>22</v>
      </c>
      <c r="F29" s="22">
        <v>20</v>
      </c>
      <c r="G29" s="22">
        <v>15</v>
      </c>
      <c r="H29" s="22">
        <v>12</v>
      </c>
      <c r="I29" s="22">
        <v>4</v>
      </c>
      <c r="J29" s="22">
        <v>31</v>
      </c>
      <c r="K29" s="15">
        <f t="shared" si="1"/>
        <v>121</v>
      </c>
      <c r="L29" s="23">
        <f>SUM(H29,I29,J29)</f>
        <v>47</v>
      </c>
      <c r="M29" s="24">
        <f>(L29/B29)*100</f>
        <v>37.00787401574803</v>
      </c>
      <c r="N29" s="47">
        <f>C29/B29*100</f>
        <v>4.7244094488188972</v>
      </c>
      <c r="O29" s="47">
        <f>D29/B29*100</f>
        <v>8.6614173228346463</v>
      </c>
      <c r="P29" s="47">
        <f>E29/B29*100</f>
        <v>17.322834645669293</v>
      </c>
      <c r="Q29" s="47">
        <f>F29/B29*100</f>
        <v>15.748031496062993</v>
      </c>
      <c r="R29" s="47">
        <f>G29/B29*100</f>
        <v>11.811023622047244</v>
      </c>
      <c r="S29" s="47">
        <f>H29/B29*100</f>
        <v>9.4488188976377945</v>
      </c>
      <c r="T29" s="47">
        <f>I29/B29*100</f>
        <v>3.1496062992125982</v>
      </c>
      <c r="U29" s="47">
        <f>J29/B29*100</f>
        <v>24.409448818897637</v>
      </c>
    </row>
    <row r="30" spans="1:21" ht="21.75" thickBot="1" x14ac:dyDescent="0.25">
      <c r="A30" s="20" t="s">
        <v>10</v>
      </c>
      <c r="B30" s="21">
        <v>127</v>
      </c>
      <c r="C30" s="22">
        <v>0</v>
      </c>
      <c r="D30" s="22">
        <v>20</v>
      </c>
      <c r="E30" s="22">
        <v>11</v>
      </c>
      <c r="F30" s="22">
        <v>15</v>
      </c>
      <c r="G30" s="22">
        <v>14</v>
      </c>
      <c r="H30" s="22">
        <v>19</v>
      </c>
      <c r="I30" s="22">
        <v>14</v>
      </c>
      <c r="J30" s="22">
        <v>26</v>
      </c>
      <c r="K30" s="15">
        <f t="shared" si="1"/>
        <v>119</v>
      </c>
      <c r="L30" s="23">
        <f>SUM(H30,I30,J30)</f>
        <v>59</v>
      </c>
      <c r="M30" s="24">
        <f>(L30/B30)*100</f>
        <v>46.45669291338583</v>
      </c>
      <c r="N30" s="48">
        <f>C30/B30*100</f>
        <v>0</v>
      </c>
      <c r="O30" s="47">
        <f>D30/B30*100</f>
        <v>15.748031496062993</v>
      </c>
      <c r="P30" s="47">
        <f>E30/B30*100</f>
        <v>8.6614173228346463</v>
      </c>
      <c r="Q30" s="47">
        <f>F30/B30*100</f>
        <v>11.811023622047244</v>
      </c>
      <c r="R30" s="47">
        <f>G30/B30*100</f>
        <v>11.023622047244094</v>
      </c>
      <c r="S30" s="47">
        <f>H30/B30*100</f>
        <v>14.960629921259844</v>
      </c>
      <c r="T30" s="47">
        <f>I30/B30*100</f>
        <v>11.023622047244094</v>
      </c>
      <c r="U30" s="47">
        <f>J30/B30*100</f>
        <v>20.472440944881889</v>
      </c>
    </row>
    <row r="31" spans="1:21" ht="21.75" thickBot="1" x14ac:dyDescent="0.25">
      <c r="A31" s="71" t="s">
        <v>20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  <c r="N31" s="29"/>
      <c r="O31" s="29"/>
      <c r="P31" s="29"/>
      <c r="Q31" s="29"/>
      <c r="R31" s="29"/>
      <c r="S31" s="29"/>
      <c r="T31" s="29"/>
      <c r="U31" s="29"/>
    </row>
    <row r="32" spans="1:21" ht="21.75" thickBot="1" x14ac:dyDescent="0.25">
      <c r="A32" s="20" t="s">
        <v>3</v>
      </c>
      <c r="B32" s="21">
        <v>127</v>
      </c>
      <c r="C32" s="22">
        <v>2</v>
      </c>
      <c r="D32" s="22">
        <v>45</v>
      </c>
      <c r="E32" s="22">
        <v>19</v>
      </c>
      <c r="F32" s="22">
        <v>19</v>
      </c>
      <c r="G32" s="22">
        <v>13</v>
      </c>
      <c r="H32" s="22">
        <v>12</v>
      </c>
      <c r="I32" s="22">
        <v>7</v>
      </c>
      <c r="J32" s="22">
        <v>5</v>
      </c>
      <c r="K32" s="15">
        <f t="shared" ref="K32:K37" si="2">SUM(C32:J32)</f>
        <v>122</v>
      </c>
      <c r="L32" s="23">
        <f>SUM(H32,I32,J32)</f>
        <v>24</v>
      </c>
      <c r="M32" s="24">
        <f>(L32/B32)*100</f>
        <v>18.897637795275589</v>
      </c>
    </row>
    <row r="33" spans="1:13" ht="21.75" thickBot="1" x14ac:dyDescent="0.25">
      <c r="A33" s="20" t="s">
        <v>4</v>
      </c>
      <c r="B33" s="21">
        <v>45</v>
      </c>
      <c r="C33" s="22">
        <v>0</v>
      </c>
      <c r="D33" s="22">
        <v>1</v>
      </c>
      <c r="E33" s="22">
        <v>1</v>
      </c>
      <c r="F33" s="22">
        <v>5</v>
      </c>
      <c r="G33" s="22">
        <v>4</v>
      </c>
      <c r="H33" s="22">
        <v>5</v>
      </c>
      <c r="I33" s="22">
        <v>8</v>
      </c>
      <c r="J33" s="22">
        <v>20</v>
      </c>
      <c r="K33" s="15">
        <f t="shared" si="2"/>
        <v>44</v>
      </c>
      <c r="L33" s="23">
        <f>SUM(H33,I33,J33)</f>
        <v>33</v>
      </c>
      <c r="M33" s="24">
        <f>(L33/B33)*100</f>
        <v>73.333333333333329</v>
      </c>
    </row>
    <row r="34" spans="1:13" ht="21.75" thickBot="1" x14ac:dyDescent="0.25">
      <c r="A34" s="20" t="s">
        <v>5</v>
      </c>
      <c r="B34" s="21">
        <v>127</v>
      </c>
      <c r="C34" s="22">
        <v>1</v>
      </c>
      <c r="D34" s="22">
        <v>6</v>
      </c>
      <c r="E34" s="22">
        <v>2</v>
      </c>
      <c r="F34" s="22">
        <v>6</v>
      </c>
      <c r="G34" s="22">
        <v>10</v>
      </c>
      <c r="H34" s="22">
        <v>12</v>
      </c>
      <c r="I34" s="22">
        <v>27</v>
      </c>
      <c r="J34" s="22">
        <v>62</v>
      </c>
      <c r="K34" s="15">
        <f t="shared" si="2"/>
        <v>126</v>
      </c>
      <c r="L34" s="23">
        <f>SUM(H34,I34,J34)</f>
        <v>101</v>
      </c>
      <c r="M34" s="24">
        <f>(L34/B34)*100</f>
        <v>79.527559055118118</v>
      </c>
    </row>
    <row r="35" spans="1:13" ht="21.75" thickBot="1" x14ac:dyDescent="0.25">
      <c r="A35" s="20" t="s">
        <v>19</v>
      </c>
      <c r="B35" s="21">
        <v>127</v>
      </c>
      <c r="C35" s="22">
        <v>0</v>
      </c>
      <c r="D35" s="22">
        <v>13</v>
      </c>
      <c r="E35" s="22">
        <v>18</v>
      </c>
      <c r="F35" s="22">
        <v>16</v>
      </c>
      <c r="G35" s="22">
        <v>21</v>
      </c>
      <c r="H35" s="22">
        <v>12</v>
      </c>
      <c r="I35" s="22">
        <v>17</v>
      </c>
      <c r="J35" s="22">
        <v>24</v>
      </c>
      <c r="K35" s="15">
        <f t="shared" si="2"/>
        <v>121</v>
      </c>
      <c r="L35" s="23">
        <f>SUM(H35,I35,J35)</f>
        <v>53</v>
      </c>
      <c r="M35" s="24">
        <f>(L35/B35)*100</f>
        <v>41.732283464566926</v>
      </c>
    </row>
    <row r="36" spans="1:13" ht="21.75" thickBot="1" x14ac:dyDescent="0.25">
      <c r="A36" s="20" t="s">
        <v>10</v>
      </c>
      <c r="B36" s="21">
        <v>37</v>
      </c>
      <c r="C36" s="22">
        <v>0</v>
      </c>
      <c r="D36" s="22">
        <v>1</v>
      </c>
      <c r="E36" s="22">
        <v>4</v>
      </c>
      <c r="F36" s="22">
        <v>5</v>
      </c>
      <c r="G36" s="22">
        <v>3</v>
      </c>
      <c r="H36" s="22">
        <v>8</v>
      </c>
      <c r="I36" s="22">
        <v>5</v>
      </c>
      <c r="J36" s="22">
        <v>11</v>
      </c>
      <c r="K36" s="15">
        <f t="shared" si="2"/>
        <v>37</v>
      </c>
      <c r="L36" s="23">
        <f>SUM(H36,I36,J36)</f>
        <v>24</v>
      </c>
      <c r="M36" s="24">
        <f>(L36/B36)*100</f>
        <v>64.86486486486487</v>
      </c>
    </row>
    <row r="37" spans="1:13" ht="21.75" thickBot="1" x14ac:dyDescent="0.25">
      <c r="A37" s="20" t="s">
        <v>8</v>
      </c>
      <c r="B37" s="21">
        <v>42</v>
      </c>
      <c r="C37" s="22">
        <v>0</v>
      </c>
      <c r="D37" s="22">
        <v>1</v>
      </c>
      <c r="E37" s="22">
        <v>0</v>
      </c>
      <c r="F37" s="22">
        <v>0</v>
      </c>
      <c r="G37" s="22">
        <v>9</v>
      </c>
      <c r="H37" s="22">
        <v>11</v>
      </c>
      <c r="I37" s="22">
        <v>7</v>
      </c>
      <c r="J37" s="22">
        <v>14</v>
      </c>
      <c r="K37" s="15">
        <f t="shared" si="2"/>
        <v>42</v>
      </c>
      <c r="L37" s="23">
        <f>SUM(H37,I37,J37)</f>
        <v>32</v>
      </c>
      <c r="M37" s="24">
        <f>(L37/B37)*100</f>
        <v>76.19047619047619</v>
      </c>
    </row>
  </sheetData>
  <mergeCells count="14">
    <mergeCell ref="A31:M31"/>
    <mergeCell ref="A12:M12"/>
    <mergeCell ref="A20:A22"/>
    <mergeCell ref="B20:J20"/>
    <mergeCell ref="L20:L22"/>
    <mergeCell ref="M20:M22"/>
    <mergeCell ref="B21:B22"/>
    <mergeCell ref="C21:J21"/>
    <mergeCell ref="A1:A3"/>
    <mergeCell ref="L1:L3"/>
    <mergeCell ref="M1:M3"/>
    <mergeCell ref="B2:B3"/>
    <mergeCell ref="C2:J2"/>
    <mergeCell ref="B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9"/>
  <sheetViews>
    <sheetView topLeftCell="A13" workbookViewId="0">
      <selection activeCell="K33" sqref="K33:K38"/>
    </sheetView>
  </sheetViews>
  <sheetFormatPr defaultRowHeight="14.25" x14ac:dyDescent="0.2"/>
  <cols>
    <col min="1" max="1" width="15.375" customWidth="1"/>
    <col min="13" max="13" width="11.375" bestFit="1" customWidth="1"/>
    <col min="14" max="21" width="4.875" customWidth="1"/>
  </cols>
  <sheetData>
    <row r="1" spans="1:21" ht="42.75" customHeight="1" thickBot="1" x14ac:dyDescent="0.25">
      <c r="A1" s="64" t="s">
        <v>14</v>
      </c>
      <c r="B1" s="67" t="s">
        <v>23</v>
      </c>
      <c r="C1" s="68"/>
      <c r="D1" s="68"/>
      <c r="E1" s="68"/>
      <c r="F1" s="68"/>
      <c r="G1" s="68"/>
      <c r="H1" s="68"/>
      <c r="I1" s="68"/>
      <c r="J1" s="69"/>
      <c r="K1" s="88"/>
      <c r="L1" s="64" t="s">
        <v>16</v>
      </c>
      <c r="M1" s="64" t="s">
        <v>21</v>
      </c>
    </row>
    <row r="2" spans="1:21" ht="43.5" customHeight="1" thickBot="1" x14ac:dyDescent="0.25">
      <c r="A2" s="65"/>
      <c r="B2" s="64" t="s">
        <v>17</v>
      </c>
      <c r="C2" s="67" t="s">
        <v>18</v>
      </c>
      <c r="D2" s="68"/>
      <c r="E2" s="68"/>
      <c r="F2" s="68"/>
      <c r="G2" s="68"/>
      <c r="H2" s="68"/>
      <c r="I2" s="68"/>
      <c r="J2" s="69"/>
      <c r="K2" s="89"/>
      <c r="L2" s="65"/>
      <c r="M2" s="65"/>
    </row>
    <row r="3" spans="1:21" ht="19.5" thickBot="1" x14ac:dyDescent="0.25">
      <c r="A3" s="66"/>
      <c r="B3" s="66"/>
      <c r="C3" s="13">
        <v>0</v>
      </c>
      <c r="D3" s="13">
        <v>1</v>
      </c>
      <c r="E3" s="13">
        <v>1.5</v>
      </c>
      <c r="F3" s="13">
        <v>2</v>
      </c>
      <c r="G3" s="13">
        <v>2.5</v>
      </c>
      <c r="H3" s="13">
        <v>3</v>
      </c>
      <c r="I3" s="13">
        <v>3.5</v>
      </c>
      <c r="J3" s="13">
        <v>4</v>
      </c>
      <c r="K3" s="13"/>
      <c r="L3" s="66"/>
      <c r="M3" s="66"/>
      <c r="N3" s="31">
        <v>0</v>
      </c>
      <c r="O3" s="31">
        <v>1</v>
      </c>
      <c r="P3" s="31">
        <v>1.5</v>
      </c>
      <c r="Q3" s="31">
        <v>2</v>
      </c>
      <c r="R3" s="31">
        <v>2.5</v>
      </c>
      <c r="S3" s="31">
        <v>3</v>
      </c>
      <c r="T3" s="31">
        <v>3.5</v>
      </c>
      <c r="U3" s="31">
        <v>4</v>
      </c>
    </row>
    <row r="4" spans="1:21" ht="21.75" thickBot="1" x14ac:dyDescent="0.25">
      <c r="A4" s="2" t="s">
        <v>3</v>
      </c>
      <c r="B4" s="14">
        <v>111</v>
      </c>
      <c r="C4" s="15">
        <v>0</v>
      </c>
      <c r="D4" s="15">
        <v>17</v>
      </c>
      <c r="E4" s="15">
        <v>19</v>
      </c>
      <c r="F4" s="15">
        <v>19</v>
      </c>
      <c r="G4" s="15">
        <v>16</v>
      </c>
      <c r="H4" s="15">
        <v>14</v>
      </c>
      <c r="I4" s="15">
        <v>11</v>
      </c>
      <c r="J4" s="15">
        <v>12</v>
      </c>
      <c r="K4" s="15">
        <f>SUM(C4:J4)</f>
        <v>108</v>
      </c>
      <c r="L4" s="16">
        <f>SUM(H4,I4,J4)</f>
        <v>37</v>
      </c>
      <c r="M4" s="18">
        <f>(L4/B4)*100</f>
        <v>33.333333333333329</v>
      </c>
      <c r="N4" s="28">
        <f>C4/B4*100</f>
        <v>0</v>
      </c>
      <c r="O4" s="28">
        <f>D4/B4*100</f>
        <v>15.315315315315313</v>
      </c>
      <c r="P4" s="28">
        <f>E4/B4*100</f>
        <v>17.117117117117118</v>
      </c>
      <c r="Q4" s="28">
        <f>F4/B4*100</f>
        <v>17.117117117117118</v>
      </c>
      <c r="R4" s="28">
        <f>G4/B4*100</f>
        <v>14.414414414414415</v>
      </c>
      <c r="S4" s="28">
        <f>H4/B4*100</f>
        <v>12.612612612612612</v>
      </c>
      <c r="T4" s="28">
        <f>I4/B4*100</f>
        <v>9.9099099099099099</v>
      </c>
      <c r="U4" s="28">
        <f>J4/B4*100</f>
        <v>10.810810810810811</v>
      </c>
    </row>
    <row r="5" spans="1:21" ht="21.75" thickBot="1" x14ac:dyDescent="0.25">
      <c r="A5" s="2" t="s">
        <v>4</v>
      </c>
      <c r="B5" s="14">
        <v>111</v>
      </c>
      <c r="C5" s="15">
        <v>4</v>
      </c>
      <c r="D5" s="15">
        <v>23</v>
      </c>
      <c r="E5" s="15">
        <v>12</v>
      </c>
      <c r="F5" s="15">
        <v>10</v>
      </c>
      <c r="G5" s="15">
        <v>9</v>
      </c>
      <c r="H5" s="15">
        <v>8</v>
      </c>
      <c r="I5" s="15">
        <v>15</v>
      </c>
      <c r="J5" s="15">
        <v>28</v>
      </c>
      <c r="K5" s="15">
        <f t="shared" ref="K5:K18" si="0">SUM(C5:J5)</f>
        <v>109</v>
      </c>
      <c r="L5" s="16">
        <f>SUM(H5,I5,J5)</f>
        <v>51</v>
      </c>
      <c r="M5" s="18">
        <f t="shared" ref="M5:M19" si="1">(L5/B5)*100</f>
        <v>45.945945945945951</v>
      </c>
      <c r="N5" s="28">
        <f t="shared" ref="N5:N11" si="2">C5/B5*100</f>
        <v>3.6036036036036037</v>
      </c>
      <c r="O5" s="28">
        <f t="shared" ref="O5:O11" si="3">D5/B5*100</f>
        <v>20.72072072072072</v>
      </c>
      <c r="P5" s="28">
        <f t="shared" ref="P5:P11" si="4">E5/B5*100</f>
        <v>10.810810810810811</v>
      </c>
      <c r="Q5" s="28">
        <f t="shared" ref="Q5:Q11" si="5">F5/B5*100</f>
        <v>9.0090090090090094</v>
      </c>
      <c r="R5" s="28">
        <f t="shared" ref="R5:R11" si="6">G5/B5*100</f>
        <v>8.1081081081081088</v>
      </c>
      <c r="S5" s="28">
        <f t="shared" ref="S5:S11" si="7">H5/B5*100</f>
        <v>7.2072072072072073</v>
      </c>
      <c r="T5" s="28">
        <f t="shared" ref="T5:T11" si="8">I5/B5*100</f>
        <v>13.513513513513514</v>
      </c>
      <c r="U5" s="28">
        <f t="shared" ref="U5:U11" si="9">J5/B5*100</f>
        <v>25.225225225225223</v>
      </c>
    </row>
    <row r="6" spans="1:21" ht="18" customHeight="1" thickBot="1" x14ac:dyDescent="0.25">
      <c r="A6" s="17" t="s">
        <v>5</v>
      </c>
      <c r="B6" s="14">
        <v>111</v>
      </c>
      <c r="C6" s="15">
        <v>0</v>
      </c>
      <c r="D6" s="15">
        <v>17</v>
      </c>
      <c r="E6" s="15">
        <v>15</v>
      </c>
      <c r="F6" s="15">
        <v>19</v>
      </c>
      <c r="G6" s="15">
        <v>16</v>
      </c>
      <c r="H6" s="15">
        <v>25</v>
      </c>
      <c r="I6" s="15">
        <v>9</v>
      </c>
      <c r="J6" s="15">
        <v>7</v>
      </c>
      <c r="K6" s="15">
        <f t="shared" si="0"/>
        <v>108</v>
      </c>
      <c r="L6" s="16">
        <f t="shared" ref="L6:L19" si="10">SUM(H6,I6,J6)</f>
        <v>41</v>
      </c>
      <c r="M6" s="18">
        <f t="shared" si="1"/>
        <v>36.936936936936938</v>
      </c>
      <c r="N6" s="28">
        <f t="shared" si="2"/>
        <v>0</v>
      </c>
      <c r="O6" s="28">
        <f t="shared" si="3"/>
        <v>15.315315315315313</v>
      </c>
      <c r="P6" s="28">
        <f t="shared" si="4"/>
        <v>13.513513513513514</v>
      </c>
      <c r="Q6" s="28">
        <f t="shared" si="5"/>
        <v>17.117117117117118</v>
      </c>
      <c r="R6" s="28">
        <f t="shared" si="6"/>
        <v>14.414414414414415</v>
      </c>
      <c r="S6" s="28">
        <f t="shared" si="7"/>
        <v>22.522522522522522</v>
      </c>
      <c r="T6" s="28">
        <f t="shared" si="8"/>
        <v>8.1081081081081088</v>
      </c>
      <c r="U6" s="28">
        <f t="shared" si="9"/>
        <v>6.3063063063063058</v>
      </c>
    </row>
    <row r="7" spans="1:21" ht="21.75" thickBot="1" x14ac:dyDescent="0.25">
      <c r="A7" s="4" t="s">
        <v>19</v>
      </c>
      <c r="B7" s="14">
        <v>111</v>
      </c>
      <c r="C7" s="15">
        <v>1</v>
      </c>
      <c r="D7" s="15">
        <v>7</v>
      </c>
      <c r="E7" s="15">
        <v>20</v>
      </c>
      <c r="F7" s="15">
        <v>28</v>
      </c>
      <c r="G7" s="15">
        <v>14</v>
      </c>
      <c r="H7" s="15">
        <v>19</v>
      </c>
      <c r="I7" s="15">
        <v>17</v>
      </c>
      <c r="J7" s="15">
        <v>3</v>
      </c>
      <c r="K7" s="15">
        <f t="shared" si="0"/>
        <v>109</v>
      </c>
      <c r="L7" s="16">
        <f t="shared" si="10"/>
        <v>39</v>
      </c>
      <c r="M7" s="18">
        <f t="shared" si="1"/>
        <v>35.135135135135137</v>
      </c>
      <c r="N7" s="28">
        <f t="shared" si="2"/>
        <v>0.90090090090090091</v>
      </c>
      <c r="O7" s="28">
        <f t="shared" si="3"/>
        <v>6.3063063063063058</v>
      </c>
      <c r="P7" s="28">
        <f t="shared" si="4"/>
        <v>18.018018018018019</v>
      </c>
      <c r="Q7" s="28">
        <f t="shared" si="5"/>
        <v>25.225225225225223</v>
      </c>
      <c r="R7" s="28">
        <f t="shared" si="6"/>
        <v>12.612612612612612</v>
      </c>
      <c r="S7" s="28">
        <f t="shared" si="7"/>
        <v>17.117117117117118</v>
      </c>
      <c r="T7" s="28">
        <f t="shared" si="8"/>
        <v>15.315315315315313</v>
      </c>
      <c r="U7" s="28">
        <f t="shared" si="9"/>
        <v>2.7027027027027026</v>
      </c>
    </row>
    <row r="8" spans="1:21" ht="21.75" thickBot="1" x14ac:dyDescent="0.25">
      <c r="A8" s="2" t="s">
        <v>7</v>
      </c>
      <c r="B8" s="14">
        <v>111</v>
      </c>
      <c r="C8" s="15">
        <v>2</v>
      </c>
      <c r="D8" s="15">
        <v>3</v>
      </c>
      <c r="E8" s="15">
        <v>6</v>
      </c>
      <c r="F8" s="15">
        <v>14</v>
      </c>
      <c r="G8" s="15">
        <v>13</v>
      </c>
      <c r="H8" s="15">
        <v>22</v>
      </c>
      <c r="I8" s="15">
        <v>21</v>
      </c>
      <c r="J8" s="15">
        <v>29</v>
      </c>
      <c r="K8" s="15">
        <f t="shared" si="0"/>
        <v>110</v>
      </c>
      <c r="L8" s="16">
        <f t="shared" si="10"/>
        <v>72</v>
      </c>
      <c r="M8" s="18">
        <f t="shared" si="1"/>
        <v>64.86486486486487</v>
      </c>
      <c r="N8" s="28">
        <f t="shared" si="2"/>
        <v>1.8018018018018018</v>
      </c>
      <c r="O8" s="28">
        <f t="shared" si="3"/>
        <v>2.7027027027027026</v>
      </c>
      <c r="P8" s="28">
        <f t="shared" si="4"/>
        <v>5.4054054054054053</v>
      </c>
      <c r="Q8" s="28">
        <f t="shared" si="5"/>
        <v>12.612612612612612</v>
      </c>
      <c r="R8" s="28">
        <f t="shared" si="6"/>
        <v>11.711711711711711</v>
      </c>
      <c r="S8" s="28">
        <f t="shared" si="7"/>
        <v>19.81981981981982</v>
      </c>
      <c r="T8" s="28">
        <f t="shared" si="8"/>
        <v>18.918918918918919</v>
      </c>
      <c r="U8" s="28">
        <f t="shared" si="9"/>
        <v>26.126126126126124</v>
      </c>
    </row>
    <row r="9" spans="1:21" ht="21.75" thickBot="1" x14ac:dyDescent="0.25">
      <c r="A9" s="2" t="s">
        <v>8</v>
      </c>
      <c r="B9" s="14">
        <v>111</v>
      </c>
      <c r="C9" s="15">
        <v>1</v>
      </c>
      <c r="D9" s="15">
        <v>18</v>
      </c>
      <c r="E9" s="15">
        <v>14</v>
      </c>
      <c r="F9" s="15">
        <v>6</v>
      </c>
      <c r="G9" s="15">
        <v>8</v>
      </c>
      <c r="H9" s="15">
        <v>19</v>
      </c>
      <c r="I9" s="15">
        <v>13</v>
      </c>
      <c r="J9" s="15">
        <v>31</v>
      </c>
      <c r="K9" s="15">
        <f t="shared" si="0"/>
        <v>110</v>
      </c>
      <c r="L9" s="16">
        <f t="shared" si="10"/>
        <v>63</v>
      </c>
      <c r="M9" s="18">
        <f t="shared" si="1"/>
        <v>56.756756756756758</v>
      </c>
      <c r="N9" s="28">
        <f t="shared" si="2"/>
        <v>0.90090090090090091</v>
      </c>
      <c r="O9" s="28">
        <f t="shared" si="3"/>
        <v>16.216216216216218</v>
      </c>
      <c r="P9" s="28">
        <f t="shared" si="4"/>
        <v>12.612612612612612</v>
      </c>
      <c r="Q9" s="28">
        <f t="shared" si="5"/>
        <v>5.4054054054054053</v>
      </c>
      <c r="R9" s="28">
        <f t="shared" si="6"/>
        <v>7.2072072072072073</v>
      </c>
      <c r="S9" s="28">
        <f t="shared" si="7"/>
        <v>17.117117117117118</v>
      </c>
      <c r="T9" s="28">
        <f t="shared" si="8"/>
        <v>11.711711711711711</v>
      </c>
      <c r="U9" s="28">
        <f t="shared" si="9"/>
        <v>27.927927927927925</v>
      </c>
    </row>
    <row r="10" spans="1:21" ht="18.75" customHeight="1" thickBot="1" x14ac:dyDescent="0.25">
      <c r="A10" s="2" t="s">
        <v>9</v>
      </c>
      <c r="B10" s="14">
        <v>111</v>
      </c>
      <c r="C10" s="15">
        <v>1</v>
      </c>
      <c r="D10" s="15">
        <v>0</v>
      </c>
      <c r="E10" s="15">
        <v>5</v>
      </c>
      <c r="F10" s="15">
        <v>11</v>
      </c>
      <c r="G10" s="15">
        <v>13</v>
      </c>
      <c r="H10" s="15">
        <v>20</v>
      </c>
      <c r="I10" s="15">
        <v>11</v>
      </c>
      <c r="J10" s="15">
        <v>49</v>
      </c>
      <c r="K10" s="15">
        <f t="shared" si="0"/>
        <v>110</v>
      </c>
      <c r="L10" s="16">
        <f t="shared" si="10"/>
        <v>80</v>
      </c>
      <c r="M10" s="18">
        <f t="shared" si="1"/>
        <v>72.072072072072075</v>
      </c>
      <c r="N10" s="28">
        <f t="shared" si="2"/>
        <v>0.90090090090090091</v>
      </c>
      <c r="O10" s="28">
        <f t="shared" si="3"/>
        <v>0</v>
      </c>
      <c r="P10" s="28">
        <f t="shared" si="4"/>
        <v>4.5045045045045047</v>
      </c>
      <c r="Q10" s="28">
        <f t="shared" si="5"/>
        <v>9.9099099099099099</v>
      </c>
      <c r="R10" s="28">
        <f t="shared" si="6"/>
        <v>11.711711711711711</v>
      </c>
      <c r="S10" s="28">
        <f t="shared" si="7"/>
        <v>18.018018018018019</v>
      </c>
      <c r="T10" s="28">
        <f t="shared" si="8"/>
        <v>9.9099099099099099</v>
      </c>
      <c r="U10" s="28">
        <f t="shared" si="9"/>
        <v>44.144144144144143</v>
      </c>
    </row>
    <row r="11" spans="1:21" ht="19.5" customHeight="1" thickBot="1" x14ac:dyDescent="0.25">
      <c r="A11" s="2" t="s">
        <v>10</v>
      </c>
      <c r="B11" s="14">
        <v>111</v>
      </c>
      <c r="C11" s="15">
        <v>1</v>
      </c>
      <c r="D11" s="15">
        <v>0</v>
      </c>
      <c r="E11" s="15">
        <v>0</v>
      </c>
      <c r="F11" s="15">
        <v>13</v>
      </c>
      <c r="G11" s="15">
        <v>19</v>
      </c>
      <c r="H11" s="15">
        <v>11</v>
      </c>
      <c r="I11" s="15">
        <v>18</v>
      </c>
      <c r="J11" s="15">
        <v>47</v>
      </c>
      <c r="K11" s="15">
        <f t="shared" si="0"/>
        <v>109</v>
      </c>
      <c r="L11" s="16">
        <f t="shared" si="10"/>
        <v>76</v>
      </c>
      <c r="M11" s="18">
        <f t="shared" si="1"/>
        <v>68.468468468468473</v>
      </c>
      <c r="N11" s="28">
        <f t="shared" si="2"/>
        <v>0.90090090090090091</v>
      </c>
      <c r="O11" s="28">
        <f t="shared" si="3"/>
        <v>0</v>
      </c>
      <c r="P11" s="28">
        <f t="shared" si="4"/>
        <v>0</v>
      </c>
      <c r="Q11" s="28">
        <f t="shared" si="5"/>
        <v>11.711711711711711</v>
      </c>
      <c r="R11" s="28">
        <f t="shared" si="6"/>
        <v>17.117117117117118</v>
      </c>
      <c r="S11" s="28">
        <f t="shared" si="7"/>
        <v>9.9099099099099099</v>
      </c>
      <c r="T11" s="28">
        <f t="shared" si="8"/>
        <v>16.216216216216218</v>
      </c>
      <c r="U11" s="28">
        <f t="shared" si="9"/>
        <v>42.342342342342342</v>
      </c>
    </row>
    <row r="12" spans="1:21" ht="29.25" customHeight="1" thickBot="1" x14ac:dyDescent="0.25">
      <c r="A12" s="67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21" ht="21.75" thickBot="1" x14ac:dyDescent="0.25">
      <c r="A13" s="2" t="s">
        <v>3</v>
      </c>
      <c r="B13" s="14">
        <v>39</v>
      </c>
      <c r="C13" s="15">
        <v>1</v>
      </c>
      <c r="D13" s="15">
        <v>4</v>
      </c>
      <c r="E13" s="15">
        <v>0</v>
      </c>
      <c r="F13" s="15">
        <v>8</v>
      </c>
      <c r="G13" s="15">
        <v>6</v>
      </c>
      <c r="H13" s="15">
        <v>8</v>
      </c>
      <c r="I13" s="15">
        <v>5</v>
      </c>
      <c r="J13" s="15">
        <v>7</v>
      </c>
      <c r="K13" s="15">
        <f t="shared" si="0"/>
        <v>39</v>
      </c>
      <c r="L13" s="16">
        <f t="shared" si="10"/>
        <v>20</v>
      </c>
      <c r="M13" s="18">
        <f t="shared" si="1"/>
        <v>51.282051282051277</v>
      </c>
    </row>
    <row r="14" spans="1:21" ht="21.75" thickBot="1" x14ac:dyDescent="0.25">
      <c r="A14" s="2" t="s">
        <v>4</v>
      </c>
      <c r="B14" s="14">
        <v>38</v>
      </c>
      <c r="C14" s="15">
        <v>0</v>
      </c>
      <c r="D14" s="15">
        <v>19</v>
      </c>
      <c r="E14" s="15">
        <v>2</v>
      </c>
      <c r="F14" s="15">
        <v>10</v>
      </c>
      <c r="G14" s="15">
        <v>2</v>
      </c>
      <c r="H14" s="15">
        <v>0</v>
      </c>
      <c r="I14" s="15">
        <v>0</v>
      </c>
      <c r="J14" s="15">
        <v>4</v>
      </c>
      <c r="K14" s="15">
        <f t="shared" si="0"/>
        <v>37</v>
      </c>
      <c r="L14" s="16">
        <f t="shared" si="10"/>
        <v>4</v>
      </c>
      <c r="M14" s="18">
        <f t="shared" si="1"/>
        <v>10.526315789473683</v>
      </c>
    </row>
    <row r="15" spans="1:21" ht="21.75" thickBot="1" x14ac:dyDescent="0.25">
      <c r="A15" s="2" t="s">
        <v>5</v>
      </c>
      <c r="B15" s="14">
        <v>111</v>
      </c>
      <c r="C15" s="15">
        <v>1</v>
      </c>
      <c r="D15" s="15">
        <v>5</v>
      </c>
      <c r="E15" s="15">
        <v>1</v>
      </c>
      <c r="F15" s="15">
        <v>4</v>
      </c>
      <c r="G15" s="15">
        <v>3</v>
      </c>
      <c r="H15" s="15">
        <v>7</v>
      </c>
      <c r="I15" s="15">
        <v>12</v>
      </c>
      <c r="J15" s="15">
        <v>76</v>
      </c>
      <c r="K15" s="15">
        <f t="shared" si="0"/>
        <v>109</v>
      </c>
      <c r="L15" s="16">
        <f t="shared" si="10"/>
        <v>95</v>
      </c>
      <c r="M15" s="18">
        <f t="shared" si="1"/>
        <v>85.585585585585591</v>
      </c>
    </row>
    <row r="16" spans="1:21" ht="21.75" thickBot="1" x14ac:dyDescent="0.25">
      <c r="A16" s="2" t="s">
        <v>19</v>
      </c>
      <c r="B16" s="14">
        <v>111</v>
      </c>
      <c r="C16" s="15">
        <v>1</v>
      </c>
      <c r="D16" s="15">
        <v>1</v>
      </c>
      <c r="E16" s="15">
        <v>10</v>
      </c>
      <c r="F16" s="15">
        <v>23</v>
      </c>
      <c r="G16" s="15">
        <v>25</v>
      </c>
      <c r="H16" s="15">
        <v>16</v>
      </c>
      <c r="I16" s="15">
        <v>15</v>
      </c>
      <c r="J16" s="15">
        <v>18</v>
      </c>
      <c r="K16" s="15">
        <f t="shared" si="0"/>
        <v>109</v>
      </c>
      <c r="L16" s="16">
        <f t="shared" si="10"/>
        <v>49</v>
      </c>
      <c r="M16" s="18">
        <f t="shared" si="1"/>
        <v>44.144144144144143</v>
      </c>
    </row>
    <row r="17" spans="1:21" ht="21.75" thickBot="1" x14ac:dyDescent="0.25">
      <c r="A17" s="2" t="s">
        <v>10</v>
      </c>
      <c r="B17" s="14">
        <v>38</v>
      </c>
      <c r="C17" s="15">
        <v>0</v>
      </c>
      <c r="D17" s="15">
        <v>0</v>
      </c>
      <c r="E17" s="15">
        <v>1</v>
      </c>
      <c r="F17" s="15">
        <v>9</v>
      </c>
      <c r="G17" s="15">
        <v>6</v>
      </c>
      <c r="H17" s="15">
        <v>7</v>
      </c>
      <c r="I17" s="15">
        <v>6</v>
      </c>
      <c r="J17" s="15">
        <v>9</v>
      </c>
      <c r="K17" s="15">
        <f t="shared" si="0"/>
        <v>38</v>
      </c>
      <c r="L17" s="16">
        <f t="shared" si="10"/>
        <v>22</v>
      </c>
      <c r="M17" s="18">
        <f t="shared" si="1"/>
        <v>57.894736842105267</v>
      </c>
    </row>
    <row r="18" spans="1:21" ht="21.75" thickBot="1" x14ac:dyDescent="0.25">
      <c r="A18" s="2" t="s">
        <v>8</v>
      </c>
      <c r="B18" s="14">
        <v>111</v>
      </c>
      <c r="C18" s="15">
        <v>1</v>
      </c>
      <c r="D18" s="15">
        <v>0</v>
      </c>
      <c r="E18" s="15">
        <v>14</v>
      </c>
      <c r="F18" s="15">
        <v>29</v>
      </c>
      <c r="G18" s="15">
        <v>21</v>
      </c>
      <c r="H18" s="15">
        <v>17</v>
      </c>
      <c r="I18" s="15">
        <v>12</v>
      </c>
      <c r="J18" s="15">
        <v>15</v>
      </c>
      <c r="K18" s="15">
        <f t="shared" si="0"/>
        <v>109</v>
      </c>
      <c r="L18" s="16">
        <f t="shared" si="10"/>
        <v>44</v>
      </c>
      <c r="M18" s="18">
        <f t="shared" si="1"/>
        <v>39.63963963963964</v>
      </c>
    </row>
    <row r="19" spans="1:21" ht="21.75" thickBot="1" x14ac:dyDescent="0.25">
      <c r="A19" s="2" t="s">
        <v>7</v>
      </c>
      <c r="B19" s="14">
        <v>111</v>
      </c>
      <c r="C19" s="15"/>
      <c r="D19" s="15"/>
      <c r="E19" s="15"/>
      <c r="F19" s="15"/>
      <c r="G19" s="15"/>
      <c r="H19" s="15"/>
      <c r="I19" s="15"/>
      <c r="J19" s="15"/>
      <c r="K19" s="15"/>
      <c r="L19" s="16">
        <f t="shared" si="10"/>
        <v>0</v>
      </c>
      <c r="M19" s="18">
        <f t="shared" si="1"/>
        <v>0</v>
      </c>
    </row>
    <row r="20" spans="1:21" ht="15" thickBot="1" x14ac:dyDescent="0.25"/>
    <row r="21" spans="1:21" ht="21.75" thickBot="1" x14ac:dyDescent="0.25">
      <c r="A21" s="74" t="s">
        <v>14</v>
      </c>
      <c r="B21" s="71" t="s">
        <v>24</v>
      </c>
      <c r="C21" s="72"/>
      <c r="D21" s="72"/>
      <c r="E21" s="72"/>
      <c r="F21" s="72"/>
      <c r="G21" s="72"/>
      <c r="H21" s="72"/>
      <c r="I21" s="72"/>
      <c r="J21" s="77"/>
      <c r="K21" s="90"/>
      <c r="L21" s="74" t="s">
        <v>16</v>
      </c>
      <c r="M21" s="74" t="s">
        <v>21</v>
      </c>
    </row>
    <row r="22" spans="1:21" ht="21.75" thickBot="1" x14ac:dyDescent="0.25">
      <c r="A22" s="75"/>
      <c r="B22" s="74" t="s">
        <v>17</v>
      </c>
      <c r="C22" s="71" t="s">
        <v>18</v>
      </c>
      <c r="D22" s="72"/>
      <c r="E22" s="72"/>
      <c r="F22" s="72"/>
      <c r="G22" s="72"/>
      <c r="H22" s="72"/>
      <c r="I22" s="72"/>
      <c r="J22" s="77"/>
      <c r="K22" s="91"/>
      <c r="L22" s="75"/>
      <c r="M22" s="75"/>
    </row>
    <row r="23" spans="1:21" ht="19.5" thickBot="1" x14ac:dyDescent="0.25">
      <c r="A23" s="76"/>
      <c r="B23" s="76"/>
      <c r="C23" s="19">
        <v>0</v>
      </c>
      <c r="D23" s="19">
        <v>1</v>
      </c>
      <c r="E23" s="19">
        <v>1.5</v>
      </c>
      <c r="F23" s="19">
        <v>2</v>
      </c>
      <c r="G23" s="19">
        <v>2.5</v>
      </c>
      <c r="H23" s="19">
        <v>3</v>
      </c>
      <c r="I23" s="19">
        <v>3.5</v>
      </c>
      <c r="J23" s="19">
        <v>4</v>
      </c>
      <c r="K23" s="19"/>
      <c r="L23" s="76"/>
      <c r="M23" s="76"/>
      <c r="N23" s="32">
        <v>0</v>
      </c>
      <c r="O23" s="32">
        <v>1</v>
      </c>
      <c r="P23" s="32">
        <v>1.5</v>
      </c>
      <c r="Q23" s="32">
        <v>2</v>
      </c>
      <c r="R23" s="32">
        <v>2.5</v>
      </c>
      <c r="S23" s="31">
        <v>3</v>
      </c>
      <c r="T23" s="31">
        <v>3.5</v>
      </c>
      <c r="U23" s="31">
        <v>4</v>
      </c>
    </row>
    <row r="24" spans="1:21" ht="21.75" thickBot="1" x14ac:dyDescent="0.25">
      <c r="A24" s="20" t="s">
        <v>3</v>
      </c>
      <c r="B24" s="21">
        <v>111</v>
      </c>
      <c r="C24" s="22">
        <v>0</v>
      </c>
      <c r="D24" s="22">
        <v>5</v>
      </c>
      <c r="E24" s="22">
        <v>14</v>
      </c>
      <c r="F24" s="22">
        <v>14</v>
      </c>
      <c r="G24" s="22">
        <v>20</v>
      </c>
      <c r="H24" s="22">
        <v>10</v>
      </c>
      <c r="I24" s="22">
        <v>14</v>
      </c>
      <c r="J24" s="22">
        <v>28</v>
      </c>
      <c r="K24" s="15">
        <f t="shared" ref="K24:K38" si="11">SUM(C24:J24)</f>
        <v>105</v>
      </c>
      <c r="L24" s="23">
        <f>SUM(H24,I24,J24)</f>
        <v>52</v>
      </c>
      <c r="M24" s="24">
        <f>(L24/B24)*100</f>
        <v>46.846846846846844</v>
      </c>
      <c r="N24" s="28">
        <f>C24/B24*100</f>
        <v>0</v>
      </c>
      <c r="O24" s="28">
        <f>D24/B24*100</f>
        <v>4.5045045045045047</v>
      </c>
      <c r="P24" s="28">
        <f>E24/B24*100</f>
        <v>12.612612612612612</v>
      </c>
      <c r="Q24" s="28">
        <f>F24/B24*100</f>
        <v>12.612612612612612</v>
      </c>
      <c r="R24" s="28">
        <f>G24/B24*100</f>
        <v>18.018018018018019</v>
      </c>
      <c r="S24" s="28">
        <f>H24/B24*100</f>
        <v>9.0090090090090094</v>
      </c>
      <c r="T24" s="28">
        <f>I24/B24*100</f>
        <v>12.612612612612612</v>
      </c>
      <c r="U24" s="28">
        <f>J24/B24*100</f>
        <v>25.225225225225223</v>
      </c>
    </row>
    <row r="25" spans="1:21" ht="21.75" thickBot="1" x14ac:dyDescent="0.25">
      <c r="A25" s="20" t="s">
        <v>4</v>
      </c>
      <c r="B25" s="21">
        <v>111</v>
      </c>
      <c r="C25" s="22">
        <v>0</v>
      </c>
      <c r="D25" s="22">
        <v>37</v>
      </c>
      <c r="E25" s="22">
        <v>8</v>
      </c>
      <c r="F25" s="22">
        <v>10</v>
      </c>
      <c r="G25" s="22">
        <v>8</v>
      </c>
      <c r="H25" s="22">
        <v>10</v>
      </c>
      <c r="I25" s="22">
        <v>5</v>
      </c>
      <c r="J25" s="22">
        <v>24</v>
      </c>
      <c r="K25" s="15">
        <f t="shared" si="11"/>
        <v>102</v>
      </c>
      <c r="L25" s="23">
        <f t="shared" ref="L25:L31" si="12">SUM(H25,I25,J25)</f>
        <v>39</v>
      </c>
      <c r="M25" s="24">
        <f t="shared" ref="M25:M31" si="13">(L25/B25)*100</f>
        <v>35.135135135135137</v>
      </c>
      <c r="N25" s="28">
        <f t="shared" ref="N25:N31" si="14">C25/B25*100</f>
        <v>0</v>
      </c>
      <c r="O25" s="28">
        <f t="shared" ref="O25:O31" si="15">D25/B25*100</f>
        <v>33.333333333333329</v>
      </c>
      <c r="P25" s="28">
        <f t="shared" ref="P25:P31" si="16">E25/B25*100</f>
        <v>7.2072072072072073</v>
      </c>
      <c r="Q25" s="28">
        <f t="shared" ref="Q25:Q31" si="17">F25/B25*100</f>
        <v>9.0090090090090094</v>
      </c>
      <c r="R25" s="28">
        <f t="shared" ref="R25:R31" si="18">G25/B25*100</f>
        <v>7.2072072072072073</v>
      </c>
      <c r="S25" s="28">
        <f t="shared" ref="S25:S31" si="19">H25/B25*100</f>
        <v>9.0090090090090094</v>
      </c>
      <c r="T25" s="28">
        <f t="shared" ref="T25:T31" si="20">I25/B25*100</f>
        <v>4.5045045045045047</v>
      </c>
      <c r="U25" s="28">
        <f t="shared" ref="U25:U31" si="21">J25/B25*100</f>
        <v>21.621621621621621</v>
      </c>
    </row>
    <row r="26" spans="1:21" ht="21.75" thickBot="1" x14ac:dyDescent="0.25">
      <c r="A26" s="25" t="s">
        <v>5</v>
      </c>
      <c r="B26" s="21">
        <v>111</v>
      </c>
      <c r="C26" s="22">
        <v>1</v>
      </c>
      <c r="D26" s="22">
        <v>1</v>
      </c>
      <c r="E26" s="22">
        <v>16</v>
      </c>
      <c r="F26" s="22">
        <v>19</v>
      </c>
      <c r="G26" s="22">
        <v>19</v>
      </c>
      <c r="H26" s="22">
        <v>25</v>
      </c>
      <c r="I26" s="22">
        <v>13</v>
      </c>
      <c r="J26" s="22">
        <v>11</v>
      </c>
      <c r="K26" s="15">
        <f t="shared" si="11"/>
        <v>105</v>
      </c>
      <c r="L26" s="23">
        <f t="shared" si="12"/>
        <v>49</v>
      </c>
      <c r="M26" s="24">
        <f t="shared" si="13"/>
        <v>44.144144144144143</v>
      </c>
      <c r="N26" s="28">
        <f t="shared" si="14"/>
        <v>0.90090090090090091</v>
      </c>
      <c r="O26" s="28">
        <f t="shared" si="15"/>
        <v>0.90090090090090091</v>
      </c>
      <c r="P26" s="28">
        <f t="shared" si="16"/>
        <v>14.414414414414415</v>
      </c>
      <c r="Q26" s="28">
        <f t="shared" si="17"/>
        <v>17.117117117117118</v>
      </c>
      <c r="R26" s="28">
        <f t="shared" si="18"/>
        <v>17.117117117117118</v>
      </c>
      <c r="S26" s="28">
        <f t="shared" si="19"/>
        <v>22.522522522522522</v>
      </c>
      <c r="T26" s="28">
        <f t="shared" si="20"/>
        <v>11.711711711711711</v>
      </c>
      <c r="U26" s="28">
        <f t="shared" si="21"/>
        <v>9.9099099099099099</v>
      </c>
    </row>
    <row r="27" spans="1:21" ht="21.75" thickBot="1" x14ac:dyDescent="0.25">
      <c r="A27" s="26" t="s">
        <v>19</v>
      </c>
      <c r="B27" s="21">
        <v>111</v>
      </c>
      <c r="C27" s="22">
        <v>1</v>
      </c>
      <c r="D27" s="22">
        <v>8</v>
      </c>
      <c r="E27" s="22">
        <v>11</v>
      </c>
      <c r="F27" s="22">
        <v>19</v>
      </c>
      <c r="G27" s="22">
        <v>18</v>
      </c>
      <c r="H27" s="22">
        <v>20</v>
      </c>
      <c r="I27" s="22">
        <v>12</v>
      </c>
      <c r="J27" s="22">
        <v>16</v>
      </c>
      <c r="K27" s="15">
        <f t="shared" si="11"/>
        <v>105</v>
      </c>
      <c r="L27" s="23">
        <f t="shared" si="12"/>
        <v>48</v>
      </c>
      <c r="M27" s="24">
        <f t="shared" si="13"/>
        <v>43.243243243243242</v>
      </c>
      <c r="N27" s="28">
        <f t="shared" si="14"/>
        <v>0.90090090090090091</v>
      </c>
      <c r="O27" s="28">
        <f t="shared" si="15"/>
        <v>7.2072072072072073</v>
      </c>
      <c r="P27" s="28">
        <f t="shared" si="16"/>
        <v>9.9099099099099099</v>
      </c>
      <c r="Q27" s="28">
        <f t="shared" si="17"/>
        <v>17.117117117117118</v>
      </c>
      <c r="R27" s="28">
        <f t="shared" si="18"/>
        <v>16.216216216216218</v>
      </c>
      <c r="S27" s="28">
        <f t="shared" si="19"/>
        <v>18.018018018018019</v>
      </c>
      <c r="T27" s="28">
        <f t="shared" si="20"/>
        <v>10.810810810810811</v>
      </c>
      <c r="U27" s="28">
        <f t="shared" si="21"/>
        <v>14.414414414414415</v>
      </c>
    </row>
    <row r="28" spans="1:21" ht="21.75" thickBot="1" x14ac:dyDescent="0.25">
      <c r="A28" s="20" t="s">
        <v>7</v>
      </c>
      <c r="B28" s="21">
        <v>111</v>
      </c>
      <c r="C28" s="22">
        <v>0</v>
      </c>
      <c r="D28" s="22">
        <v>0</v>
      </c>
      <c r="E28" s="22">
        <v>6</v>
      </c>
      <c r="F28" s="22">
        <v>7</v>
      </c>
      <c r="G28" s="22">
        <v>7</v>
      </c>
      <c r="H28" s="22">
        <v>14</v>
      </c>
      <c r="I28" s="22">
        <v>21</v>
      </c>
      <c r="J28" s="22">
        <v>47</v>
      </c>
      <c r="K28" s="15">
        <f t="shared" si="11"/>
        <v>102</v>
      </c>
      <c r="L28" s="23">
        <f t="shared" si="12"/>
        <v>82</v>
      </c>
      <c r="M28" s="24">
        <f t="shared" si="13"/>
        <v>73.873873873873876</v>
      </c>
      <c r="N28" s="28">
        <f t="shared" si="14"/>
        <v>0</v>
      </c>
      <c r="O28" s="28">
        <f t="shared" si="15"/>
        <v>0</v>
      </c>
      <c r="P28" s="28">
        <f t="shared" si="16"/>
        <v>5.4054054054054053</v>
      </c>
      <c r="Q28" s="28">
        <f t="shared" si="17"/>
        <v>6.3063063063063058</v>
      </c>
      <c r="R28" s="28">
        <f t="shared" si="18"/>
        <v>6.3063063063063058</v>
      </c>
      <c r="S28" s="28">
        <f t="shared" si="19"/>
        <v>12.612612612612612</v>
      </c>
      <c r="T28" s="28">
        <f t="shared" si="20"/>
        <v>18.918918918918919</v>
      </c>
      <c r="U28" s="28">
        <f t="shared" si="21"/>
        <v>42.342342342342342</v>
      </c>
    </row>
    <row r="29" spans="1:21" ht="21.75" thickBot="1" x14ac:dyDescent="0.25">
      <c r="A29" s="20" t="s">
        <v>8</v>
      </c>
      <c r="B29" s="21">
        <v>111</v>
      </c>
      <c r="C29" s="22">
        <v>0</v>
      </c>
      <c r="D29" s="22">
        <v>3</v>
      </c>
      <c r="E29" s="22">
        <v>2</v>
      </c>
      <c r="F29" s="22">
        <v>7</v>
      </c>
      <c r="G29" s="22">
        <v>13</v>
      </c>
      <c r="H29" s="22">
        <v>14</v>
      </c>
      <c r="I29" s="22">
        <v>18</v>
      </c>
      <c r="J29" s="22">
        <v>45</v>
      </c>
      <c r="K29" s="15">
        <f t="shared" si="11"/>
        <v>102</v>
      </c>
      <c r="L29" s="23">
        <f t="shared" si="12"/>
        <v>77</v>
      </c>
      <c r="M29" s="24">
        <f t="shared" si="13"/>
        <v>69.369369369369366</v>
      </c>
      <c r="N29" s="28">
        <f t="shared" si="14"/>
        <v>0</v>
      </c>
      <c r="O29" s="28">
        <f t="shared" si="15"/>
        <v>2.7027027027027026</v>
      </c>
      <c r="P29" s="28">
        <f t="shared" si="16"/>
        <v>1.8018018018018018</v>
      </c>
      <c r="Q29" s="28">
        <f t="shared" si="17"/>
        <v>6.3063063063063058</v>
      </c>
      <c r="R29" s="28">
        <f t="shared" si="18"/>
        <v>11.711711711711711</v>
      </c>
      <c r="S29" s="28">
        <f t="shared" si="19"/>
        <v>12.612612612612612</v>
      </c>
      <c r="T29" s="28">
        <f t="shared" si="20"/>
        <v>16.216216216216218</v>
      </c>
      <c r="U29" s="28">
        <f t="shared" si="21"/>
        <v>40.54054054054054</v>
      </c>
    </row>
    <row r="30" spans="1:21" ht="21.75" thickBot="1" x14ac:dyDescent="0.25">
      <c r="A30" s="20" t="s">
        <v>9</v>
      </c>
      <c r="B30" s="21">
        <v>111</v>
      </c>
      <c r="C30" s="22">
        <v>7</v>
      </c>
      <c r="D30" s="22">
        <v>2</v>
      </c>
      <c r="E30" s="22">
        <v>3</v>
      </c>
      <c r="F30" s="22">
        <v>5</v>
      </c>
      <c r="G30" s="22">
        <v>5</v>
      </c>
      <c r="H30" s="22">
        <v>11</v>
      </c>
      <c r="I30" s="22">
        <v>13</v>
      </c>
      <c r="J30" s="22">
        <v>60</v>
      </c>
      <c r="K30" s="15">
        <f t="shared" si="11"/>
        <v>106</v>
      </c>
      <c r="L30" s="23">
        <f t="shared" si="12"/>
        <v>84</v>
      </c>
      <c r="M30" s="24">
        <f t="shared" si="13"/>
        <v>75.675675675675677</v>
      </c>
      <c r="N30" s="28">
        <f t="shared" si="14"/>
        <v>6.3063063063063058</v>
      </c>
      <c r="O30" s="28">
        <f t="shared" si="15"/>
        <v>1.8018018018018018</v>
      </c>
      <c r="P30" s="28">
        <f t="shared" si="16"/>
        <v>2.7027027027027026</v>
      </c>
      <c r="Q30" s="28">
        <f t="shared" si="17"/>
        <v>4.5045045045045047</v>
      </c>
      <c r="R30" s="28">
        <f t="shared" si="18"/>
        <v>4.5045045045045047</v>
      </c>
      <c r="S30" s="28">
        <f t="shared" si="19"/>
        <v>9.9099099099099099</v>
      </c>
      <c r="T30" s="28">
        <f t="shared" si="20"/>
        <v>11.711711711711711</v>
      </c>
      <c r="U30" s="28">
        <f t="shared" si="21"/>
        <v>54.054054054054056</v>
      </c>
    </row>
    <row r="31" spans="1:21" ht="21.75" thickBot="1" x14ac:dyDescent="0.25">
      <c r="A31" s="20" t="s">
        <v>10</v>
      </c>
      <c r="B31" s="21">
        <v>111</v>
      </c>
      <c r="C31" s="22">
        <v>0</v>
      </c>
      <c r="D31" s="22">
        <v>0</v>
      </c>
      <c r="E31" s="22">
        <v>4</v>
      </c>
      <c r="F31" s="22">
        <v>13</v>
      </c>
      <c r="G31" s="22">
        <v>19</v>
      </c>
      <c r="H31" s="22">
        <v>11</v>
      </c>
      <c r="I31" s="22">
        <v>17</v>
      </c>
      <c r="J31" s="22">
        <v>38</v>
      </c>
      <c r="K31" s="15">
        <f t="shared" si="11"/>
        <v>102</v>
      </c>
      <c r="L31" s="23">
        <f t="shared" si="12"/>
        <v>66</v>
      </c>
      <c r="M31" s="24">
        <f t="shared" si="13"/>
        <v>59.45945945945946</v>
      </c>
      <c r="N31" s="30">
        <f t="shared" si="14"/>
        <v>0</v>
      </c>
      <c r="O31" s="28">
        <f t="shared" si="15"/>
        <v>0</v>
      </c>
      <c r="P31" s="28">
        <f t="shared" si="16"/>
        <v>3.6036036036036037</v>
      </c>
      <c r="Q31" s="28">
        <f t="shared" si="17"/>
        <v>11.711711711711711</v>
      </c>
      <c r="R31" s="28">
        <f t="shared" si="18"/>
        <v>17.117117117117118</v>
      </c>
      <c r="S31" s="28">
        <f t="shared" si="19"/>
        <v>9.9099099099099099</v>
      </c>
      <c r="T31" s="28">
        <f t="shared" si="20"/>
        <v>15.315315315315313</v>
      </c>
      <c r="U31" s="28">
        <f t="shared" si="21"/>
        <v>34.234234234234236</v>
      </c>
    </row>
    <row r="32" spans="1:21" ht="21.75" thickBot="1" x14ac:dyDescent="0.25">
      <c r="A32" s="71" t="s">
        <v>20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7"/>
    </row>
    <row r="33" spans="1:13" ht="21.75" thickBot="1" x14ac:dyDescent="0.25">
      <c r="A33" s="20" t="s">
        <v>3</v>
      </c>
      <c r="B33" s="21">
        <v>38</v>
      </c>
      <c r="C33" s="22">
        <v>0</v>
      </c>
      <c r="D33" s="22">
        <v>0</v>
      </c>
      <c r="E33" s="22">
        <v>2</v>
      </c>
      <c r="F33" s="22">
        <v>5</v>
      </c>
      <c r="G33" s="22">
        <v>6</v>
      </c>
      <c r="H33" s="22">
        <v>6</v>
      </c>
      <c r="I33" s="22">
        <v>5</v>
      </c>
      <c r="J33" s="22">
        <v>13</v>
      </c>
      <c r="K33" s="15">
        <f t="shared" si="11"/>
        <v>37</v>
      </c>
      <c r="L33" s="23">
        <f t="shared" ref="L33:L39" si="22">SUM(H33,I33,J33)</f>
        <v>24</v>
      </c>
      <c r="M33" s="24">
        <f t="shared" ref="M33:M39" si="23">(L33/B33)*100</f>
        <v>63.157894736842103</v>
      </c>
    </row>
    <row r="34" spans="1:13" ht="21.75" thickBot="1" x14ac:dyDescent="0.25">
      <c r="A34" s="20" t="s">
        <v>4</v>
      </c>
      <c r="B34" s="21">
        <v>38</v>
      </c>
      <c r="C34" s="22">
        <v>0</v>
      </c>
      <c r="D34" s="22">
        <v>0</v>
      </c>
      <c r="E34" s="22">
        <v>0</v>
      </c>
      <c r="F34" s="22">
        <v>3</v>
      </c>
      <c r="G34" s="22">
        <v>5</v>
      </c>
      <c r="H34" s="22">
        <v>13</v>
      </c>
      <c r="I34" s="22">
        <v>9</v>
      </c>
      <c r="J34" s="22">
        <v>5</v>
      </c>
      <c r="K34" s="15">
        <f t="shared" si="11"/>
        <v>35</v>
      </c>
      <c r="L34" s="23">
        <f t="shared" si="22"/>
        <v>27</v>
      </c>
      <c r="M34" s="24">
        <f t="shared" si="23"/>
        <v>71.05263157894737</v>
      </c>
    </row>
    <row r="35" spans="1:13" ht="21.75" thickBot="1" x14ac:dyDescent="0.25">
      <c r="A35" s="20" t="s">
        <v>5</v>
      </c>
      <c r="B35" s="21">
        <v>111</v>
      </c>
      <c r="C35" s="22">
        <v>0</v>
      </c>
      <c r="D35" s="22">
        <v>2</v>
      </c>
      <c r="E35" s="22">
        <v>2</v>
      </c>
      <c r="F35" s="22">
        <v>7</v>
      </c>
      <c r="G35" s="22">
        <v>5</v>
      </c>
      <c r="H35" s="22">
        <v>11</v>
      </c>
      <c r="I35" s="22">
        <v>22</v>
      </c>
      <c r="J35" s="22">
        <v>54</v>
      </c>
      <c r="K35" s="15">
        <f t="shared" si="11"/>
        <v>103</v>
      </c>
      <c r="L35" s="23">
        <f t="shared" si="22"/>
        <v>87</v>
      </c>
      <c r="M35" s="24">
        <f t="shared" si="23"/>
        <v>78.378378378378372</v>
      </c>
    </row>
    <row r="36" spans="1:13" ht="21.75" thickBot="1" x14ac:dyDescent="0.25">
      <c r="A36" s="20" t="s">
        <v>19</v>
      </c>
      <c r="B36" s="21">
        <v>111</v>
      </c>
      <c r="C36" s="22">
        <v>0</v>
      </c>
      <c r="D36" s="22">
        <v>1</v>
      </c>
      <c r="E36" s="22">
        <v>4</v>
      </c>
      <c r="F36" s="22">
        <v>17</v>
      </c>
      <c r="G36" s="22">
        <v>24</v>
      </c>
      <c r="H36" s="22">
        <v>28</v>
      </c>
      <c r="I36" s="22">
        <v>17</v>
      </c>
      <c r="J36" s="22">
        <v>11</v>
      </c>
      <c r="K36" s="15">
        <f t="shared" si="11"/>
        <v>102</v>
      </c>
      <c r="L36" s="23">
        <f t="shared" si="22"/>
        <v>56</v>
      </c>
      <c r="M36" s="24">
        <f t="shared" si="23"/>
        <v>50.450450450450447</v>
      </c>
    </row>
    <row r="37" spans="1:13" ht="21.75" thickBot="1" x14ac:dyDescent="0.25">
      <c r="A37" s="20" t="s">
        <v>10</v>
      </c>
      <c r="B37" s="21">
        <v>38</v>
      </c>
      <c r="C37" s="22">
        <v>1</v>
      </c>
      <c r="D37" s="22">
        <v>0</v>
      </c>
      <c r="E37" s="22">
        <v>0</v>
      </c>
      <c r="F37" s="22">
        <v>5</v>
      </c>
      <c r="G37" s="22">
        <v>8</v>
      </c>
      <c r="H37" s="22">
        <v>8</v>
      </c>
      <c r="I37" s="22">
        <v>6</v>
      </c>
      <c r="J37" s="22">
        <v>10</v>
      </c>
      <c r="K37" s="15">
        <f t="shared" si="11"/>
        <v>38</v>
      </c>
      <c r="L37" s="23">
        <f t="shared" si="22"/>
        <v>24</v>
      </c>
      <c r="M37" s="24">
        <f t="shared" si="23"/>
        <v>63.157894736842103</v>
      </c>
    </row>
    <row r="38" spans="1:13" ht="21.75" thickBot="1" x14ac:dyDescent="0.25">
      <c r="A38" s="20" t="s">
        <v>8</v>
      </c>
      <c r="B38" s="21">
        <v>32</v>
      </c>
      <c r="C38" s="22">
        <v>0</v>
      </c>
      <c r="D38" s="22">
        <v>0</v>
      </c>
      <c r="E38" s="22">
        <v>0</v>
      </c>
      <c r="F38" s="22">
        <v>0</v>
      </c>
      <c r="G38" s="22">
        <v>1</v>
      </c>
      <c r="H38" s="22">
        <v>2</v>
      </c>
      <c r="I38" s="22">
        <v>5</v>
      </c>
      <c r="J38" s="22">
        <v>23</v>
      </c>
      <c r="K38" s="15">
        <f t="shared" si="11"/>
        <v>31</v>
      </c>
      <c r="L38" s="23">
        <f t="shared" si="22"/>
        <v>30</v>
      </c>
      <c r="M38" s="24">
        <f t="shared" si="23"/>
        <v>93.75</v>
      </c>
    </row>
    <row r="39" spans="1:13" ht="21.75" thickBot="1" x14ac:dyDescent="0.25">
      <c r="A39" s="20" t="s">
        <v>7</v>
      </c>
      <c r="B39" s="21">
        <v>111</v>
      </c>
      <c r="C39" s="22"/>
      <c r="D39" s="22"/>
      <c r="E39" s="22"/>
      <c r="F39" s="22"/>
      <c r="G39" s="22"/>
      <c r="H39" s="22"/>
      <c r="I39" s="22"/>
      <c r="J39" s="22"/>
      <c r="K39" s="22"/>
      <c r="L39" s="23">
        <f t="shared" si="22"/>
        <v>0</v>
      </c>
      <c r="M39" s="24">
        <f t="shared" si="23"/>
        <v>0</v>
      </c>
    </row>
  </sheetData>
  <mergeCells count="14">
    <mergeCell ref="A32:M32"/>
    <mergeCell ref="A12:M12"/>
    <mergeCell ref="A21:A23"/>
    <mergeCell ref="B21:J21"/>
    <mergeCell ref="L21:L23"/>
    <mergeCell ref="M21:M23"/>
    <mergeCell ref="B22:B23"/>
    <mergeCell ref="C22:J22"/>
    <mergeCell ref="A1:A3"/>
    <mergeCell ref="B1:J1"/>
    <mergeCell ref="L1:L3"/>
    <mergeCell ref="M1:M3"/>
    <mergeCell ref="B2:B3"/>
    <mergeCell ref="C2:J2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ม.1</vt:lpstr>
      <vt:lpstr>ม.2</vt:lpstr>
      <vt:lpstr>ม.3</vt:lpstr>
      <vt:lpstr>ม.4</vt:lpstr>
      <vt:lpstr>ม.5</vt:lpstr>
      <vt:lpstr>ม.6</vt:lpstr>
      <vt:lpstr>รวมเฉลี่ย</vt:lpstr>
      <vt:lpstr>รวม1</vt:lpstr>
      <vt:lpstr>รวม2</vt:lpstr>
      <vt:lpstr>รวม3</vt:lpstr>
      <vt:lpstr>รวม4</vt:lpstr>
      <vt:lpstr>รวม5</vt:lpstr>
      <vt:lpstr>รวม6</vt:lpstr>
      <vt:lpstr>แยกเกรด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2021-07-27T03:53:23Z</dcterms:modified>
</cp:coreProperties>
</file>