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420" windowWidth="12192" windowHeight="5472" firstSheet="10" activeTab="12"/>
  </bookViews>
  <sheets>
    <sheet name="วิชาการ1" sheetId="1" r:id="rId1"/>
    <sheet name="วิชาการ (ไทย)" sheetId="5" r:id="rId2"/>
    <sheet name="วิชาการ (คณิต)" sheetId="6" r:id="rId3"/>
    <sheet name="วิชาการ (วิทย์)" sheetId="7" r:id="rId4"/>
    <sheet name="วิชาการ (อังกฤษ)" sheetId="8" r:id="rId5"/>
    <sheet name="วิชาการ (สังคม)" sheetId="9" r:id="rId6"/>
    <sheet name="วิชาการ (ศิลปะ)" sheetId="10" r:id="rId7"/>
    <sheet name="วิชาการ(พละ)" sheetId="11" r:id="rId8"/>
    <sheet name="วิชาการ (การงาน)" sheetId="12" r:id="rId9"/>
    <sheet name="วิชาการ (พัฒนาผู้เรียน) " sheetId="13" r:id="rId10"/>
    <sheet name="กิจการนักเรียน" sheetId="14" r:id="rId11"/>
    <sheet name="อำนวยการ" sheetId="15" r:id="rId12"/>
    <sheet name="บริหารทั่วไป" sheetId="16" r:id="rId13"/>
    <sheet name="งบประมาณและแผน" sheetId="17" r:id="rId14"/>
    <sheet name="สรุปยอดอนุมัติ " sheetId="2" r:id="rId15"/>
    <sheet name="Sheet3" sheetId="3" r:id="rId16"/>
    <sheet name="Sheet1" sheetId="4" r:id="rId17"/>
  </sheets>
  <calcPr calcId="144525"/>
</workbook>
</file>

<file path=xl/calcChain.xml><?xml version="1.0" encoding="utf-8"?>
<calcChain xmlns="http://schemas.openxmlformats.org/spreadsheetml/2006/main">
  <c r="E166" i="16" l="1"/>
  <c r="E101" i="15" l="1"/>
  <c r="E107" i="15"/>
  <c r="E142" i="1" l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41" i="1"/>
  <c r="E169" i="1"/>
  <c r="E170" i="1"/>
  <c r="E171" i="1"/>
  <c r="E172" i="1"/>
  <c r="E164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 l="1"/>
  <c r="E66" i="10"/>
  <c r="E160" i="9"/>
  <c r="E215" i="1" l="1"/>
  <c r="D22" i="2" l="1"/>
  <c r="D24" i="2" s="1"/>
  <c r="D14" i="2"/>
  <c r="E48" i="17"/>
  <c r="E143" i="16"/>
  <c r="E144" i="16"/>
  <c r="E145" i="16"/>
  <c r="E146" i="16"/>
  <c r="E147" i="16"/>
  <c r="E148" i="16"/>
  <c r="E149" i="16"/>
  <c r="E150" i="16"/>
  <c r="E151" i="16"/>
  <c r="E152" i="16"/>
  <c r="E142" i="16"/>
  <c r="E32" i="16"/>
  <c r="E33" i="16"/>
  <c r="E34" i="16"/>
  <c r="E35" i="16"/>
  <c r="E36" i="16"/>
  <c r="E37" i="16"/>
  <c r="E38" i="16"/>
  <c r="E31" i="16"/>
  <c r="E282" i="14"/>
  <c r="E283" i="14" s="1"/>
  <c r="E37" i="10"/>
  <c r="E38" i="10"/>
  <c r="E36" i="10"/>
  <c r="E35" i="10"/>
  <c r="E31" i="10"/>
  <c r="E6" i="10"/>
  <c r="E7" i="10"/>
  <c r="E8" i="10"/>
  <c r="E9" i="10"/>
  <c r="E10" i="10"/>
  <c r="E11" i="10"/>
  <c r="E12" i="10"/>
  <c r="E13" i="10"/>
  <c r="E14" i="10"/>
  <c r="E15" i="10"/>
  <c r="E16" i="10"/>
  <c r="E5" i="10"/>
  <c r="E204" i="1"/>
  <c r="E205" i="1"/>
  <c r="E206" i="1"/>
  <c r="E203" i="1"/>
  <c r="E7" i="7"/>
  <c r="E8" i="7"/>
  <c r="E9" i="7"/>
  <c r="E10" i="7"/>
  <c r="E11" i="7"/>
  <c r="E12" i="7"/>
  <c r="E13" i="7"/>
  <c r="E14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5" i="7"/>
  <c r="E36" i="7"/>
  <c r="E37" i="7"/>
  <c r="E38" i="7"/>
  <c r="D16" i="2" l="1"/>
  <c r="D26" i="2" s="1"/>
  <c r="D29" i="2"/>
  <c r="E207" i="1"/>
  <c r="E31" i="7"/>
  <c r="E200" i="16"/>
  <c r="E98" i="1" l="1"/>
  <c r="E99" i="1"/>
  <c r="E105" i="1"/>
  <c r="E47" i="16"/>
  <c r="E202" i="15"/>
  <c r="E90" i="15"/>
  <c r="E53" i="15"/>
  <c r="E249" i="14"/>
  <c r="E250" i="14"/>
  <c r="E20" i="12" l="1"/>
  <c r="E17" i="12"/>
  <c r="E46" i="10"/>
  <c r="E44" i="10"/>
  <c r="E45" i="10"/>
  <c r="E47" i="10"/>
  <c r="E48" i="10"/>
  <c r="E49" i="10"/>
  <c r="E50" i="10"/>
  <c r="E51" i="10"/>
  <c r="E52" i="10"/>
  <c r="E53" i="10"/>
  <c r="E54" i="10"/>
  <c r="E55" i="10"/>
  <c r="E43" i="10"/>
  <c r="E120" i="7"/>
  <c r="E78" i="7"/>
  <c r="E141" i="7"/>
  <c r="E56" i="10" l="1"/>
  <c r="E20" i="5"/>
  <c r="E124" i="1"/>
  <c r="E201" i="16" l="1"/>
  <c r="E202" i="16"/>
  <c r="E203" i="16"/>
  <c r="E204" i="16" l="1"/>
  <c r="E21" i="13"/>
  <c r="E22" i="13"/>
  <c r="E28" i="13"/>
  <c r="E31" i="13"/>
  <c r="E20" i="13"/>
  <c r="E19" i="13"/>
  <c r="E18" i="13"/>
  <c r="E13" i="13"/>
  <c r="E55" i="13"/>
  <c r="E34" i="13"/>
  <c r="E35" i="13"/>
  <c r="E36" i="13"/>
  <c r="E37" i="13"/>
  <c r="E38" i="13"/>
  <c r="E39" i="13"/>
  <c r="E40" i="13"/>
  <c r="E41" i="13"/>
  <c r="E23" i="13" l="1"/>
  <c r="E7" i="13"/>
  <c r="E39" i="16" l="1"/>
  <c r="E18" i="9" l="1"/>
  <c r="E19" i="9" s="1"/>
  <c r="E11" i="9"/>
  <c r="E12" i="9"/>
  <c r="E10" i="9"/>
  <c r="E13" i="9" l="1"/>
  <c r="E42" i="14"/>
  <c r="E43" i="14"/>
  <c r="E44" i="14"/>
  <c r="E45" i="17" l="1"/>
  <c r="E44" i="17"/>
  <c r="E36" i="17"/>
  <c r="E37" i="17"/>
  <c r="E38" i="17"/>
  <c r="E39" i="17"/>
  <c r="E40" i="17"/>
  <c r="E41" i="17"/>
  <c r="E42" i="17"/>
  <c r="E43" i="17"/>
  <c r="E5" i="17"/>
  <c r="E6" i="17"/>
  <c r="E7" i="17"/>
  <c r="E8" i="17"/>
  <c r="E14" i="17" s="1"/>
  <c r="E9" i="17"/>
  <c r="E10" i="17"/>
  <c r="E11" i="17"/>
  <c r="E12" i="17"/>
  <c r="E13" i="17"/>
  <c r="E20" i="17"/>
  <c r="E21" i="17"/>
  <c r="E22" i="17"/>
  <c r="E23" i="17"/>
  <c r="E24" i="17"/>
  <c r="E35" i="17"/>
  <c r="E30" i="17"/>
  <c r="E19" i="17"/>
  <c r="E4" i="17"/>
  <c r="E188" i="16"/>
  <c r="E189" i="16"/>
  <c r="E190" i="16"/>
  <c r="E191" i="16"/>
  <c r="E173" i="16"/>
  <c r="E174" i="16"/>
  <c r="E175" i="16"/>
  <c r="E176" i="16"/>
  <c r="E177" i="16"/>
  <c r="E157" i="16"/>
  <c r="E158" i="16"/>
  <c r="E159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92" i="16"/>
  <c r="E93" i="16"/>
  <c r="E94" i="16"/>
  <c r="E85" i="16"/>
  <c r="E79" i="16"/>
  <c r="E72" i="16"/>
  <c r="E73" i="16"/>
  <c r="E61" i="16"/>
  <c r="E62" i="16"/>
  <c r="E63" i="16"/>
  <c r="E64" i="16"/>
  <c r="E65" i="16"/>
  <c r="E66" i="16"/>
  <c r="E45" i="16"/>
  <c r="E46" i="16"/>
  <c r="E48" i="16"/>
  <c r="E49" i="16"/>
  <c r="E50" i="16"/>
  <c r="E51" i="16"/>
  <c r="E17" i="16"/>
  <c r="E18" i="16"/>
  <c r="E19" i="16"/>
  <c r="E20" i="16"/>
  <c r="E21" i="16"/>
  <c r="E22" i="16"/>
  <c r="E23" i="16"/>
  <c r="E24" i="16"/>
  <c r="E25" i="16"/>
  <c r="E26" i="16"/>
  <c r="E195" i="16"/>
  <c r="E196" i="16" s="1"/>
  <c r="E187" i="16"/>
  <c r="E183" i="16"/>
  <c r="E184" i="16" s="1"/>
  <c r="E172" i="16"/>
  <c r="E138" i="16"/>
  <c r="E134" i="16"/>
  <c r="E100" i="16"/>
  <c r="E91" i="16"/>
  <c r="E84" i="16"/>
  <c r="E71" i="16"/>
  <c r="E57" i="16"/>
  <c r="E44" i="16"/>
  <c r="E16" i="16"/>
  <c r="E10" i="16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03" i="15"/>
  <c r="E204" i="15"/>
  <c r="E205" i="15"/>
  <c r="E206" i="15"/>
  <c r="E207" i="15"/>
  <c r="E196" i="15"/>
  <c r="E197" i="15"/>
  <c r="E181" i="15"/>
  <c r="E182" i="15"/>
  <c r="E183" i="15"/>
  <c r="E174" i="15"/>
  <c r="E156" i="15"/>
  <c r="E157" i="15"/>
  <c r="E158" i="15"/>
  <c r="E159" i="15"/>
  <c r="E160" i="15"/>
  <c r="E155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28" i="15"/>
  <c r="E108" i="15"/>
  <c r="E109" i="15"/>
  <c r="E110" i="15"/>
  <c r="E111" i="15"/>
  <c r="E112" i="15"/>
  <c r="E113" i="15"/>
  <c r="E114" i="15"/>
  <c r="E115" i="15"/>
  <c r="E116" i="15"/>
  <c r="E117" i="15"/>
  <c r="E118" i="15"/>
  <c r="E100" i="15"/>
  <c r="E102" i="15" s="1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1" i="15"/>
  <c r="E92" i="15"/>
  <c r="E93" i="15"/>
  <c r="E94" i="15"/>
  <c r="E95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23" i="15"/>
  <c r="E24" i="15"/>
  <c r="E13" i="15"/>
  <c r="E14" i="15"/>
  <c r="E15" i="15"/>
  <c r="E16" i="15"/>
  <c r="E5" i="15"/>
  <c r="E6" i="15"/>
  <c r="E7" i="15"/>
  <c r="E251" i="15"/>
  <c r="E252" i="15" s="1"/>
  <c r="E212" i="15"/>
  <c r="E195" i="15"/>
  <c r="E180" i="15"/>
  <c r="E173" i="15"/>
  <c r="E133" i="15"/>
  <c r="E123" i="15"/>
  <c r="E106" i="15"/>
  <c r="E73" i="15"/>
  <c r="E38" i="15"/>
  <c r="E22" i="15"/>
  <c r="E12" i="15"/>
  <c r="E4" i="15"/>
  <c r="E129" i="15"/>
  <c r="E124" i="15"/>
  <c r="E67" i="16" l="1"/>
  <c r="E192" i="16"/>
  <c r="E178" i="16"/>
  <c r="E95" i="16"/>
  <c r="E52" i="16"/>
  <c r="E168" i="15"/>
  <c r="E208" i="15"/>
  <c r="E246" i="15"/>
  <c r="E160" i="16"/>
  <c r="E153" i="16"/>
  <c r="E130" i="16"/>
  <c r="E58" i="16"/>
  <c r="E175" i="15"/>
  <c r="E190" i="15"/>
  <c r="E198" i="15"/>
  <c r="E161" i="15"/>
  <c r="E150" i="15"/>
  <c r="E119" i="15"/>
  <c r="E96" i="15"/>
  <c r="E184" i="15"/>
  <c r="E69" i="15"/>
  <c r="E266" i="14"/>
  <c r="E267" i="14"/>
  <c r="E268" i="14"/>
  <c r="E269" i="14"/>
  <c r="E270" i="14"/>
  <c r="E271" i="14"/>
  <c r="E272" i="14"/>
  <c r="E256" i="14"/>
  <c r="E257" i="14"/>
  <c r="E258" i="14"/>
  <c r="E259" i="14"/>
  <c r="E260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03" i="14"/>
  <c r="E204" i="14"/>
  <c r="E205" i="14"/>
  <c r="E206" i="14"/>
  <c r="E197" i="14"/>
  <c r="E198" i="14"/>
  <c r="E184" i="14"/>
  <c r="E173" i="14"/>
  <c r="E174" i="14"/>
  <c r="E176" i="14"/>
  <c r="E160" i="14"/>
  <c r="E162" i="14"/>
  <c r="E163" i="14"/>
  <c r="E164" i="14"/>
  <c r="E165" i="14"/>
  <c r="E166" i="14"/>
  <c r="E167" i="14"/>
  <c r="E139" i="14"/>
  <c r="E141" i="14"/>
  <c r="E142" i="14"/>
  <c r="E143" i="14"/>
  <c r="E144" i="14"/>
  <c r="E146" i="14"/>
  <c r="E148" i="14"/>
  <c r="E149" i="14"/>
  <c r="E151" i="14"/>
  <c r="E152" i="14"/>
  <c r="E153" i="14"/>
  <c r="E132" i="14"/>
  <c r="E133" i="14"/>
  <c r="E134" i="14"/>
  <c r="E123" i="14"/>
  <c r="E124" i="14"/>
  <c r="E125" i="14"/>
  <c r="E126" i="14"/>
  <c r="E113" i="14"/>
  <c r="E114" i="14"/>
  <c r="E115" i="14"/>
  <c r="E116" i="14"/>
  <c r="E117" i="14"/>
  <c r="E103" i="14"/>
  <c r="E104" i="14"/>
  <c r="E105" i="14"/>
  <c r="E106" i="14"/>
  <c r="E107" i="14"/>
  <c r="E88" i="14"/>
  <c r="E89" i="14"/>
  <c r="E90" i="14"/>
  <c r="E91" i="14"/>
  <c r="E79" i="14"/>
  <c r="E80" i="14"/>
  <c r="E81" i="14"/>
  <c r="E68" i="14"/>
  <c r="E69" i="14"/>
  <c r="E70" i="14"/>
  <c r="E71" i="14"/>
  <c r="E72" i="14"/>
  <c r="E73" i="14"/>
  <c r="E61" i="14"/>
  <c r="E62" i="14"/>
  <c r="E63" i="14"/>
  <c r="E51" i="14"/>
  <c r="E52" i="14"/>
  <c r="E53" i="14"/>
  <c r="E54" i="14"/>
  <c r="E278" i="14"/>
  <c r="E279" i="14" s="1"/>
  <c r="E255" i="14"/>
  <c r="E224" i="14"/>
  <c r="E218" i="14"/>
  <c r="E202" i="14"/>
  <c r="E196" i="14"/>
  <c r="E190" i="14"/>
  <c r="E183" i="14"/>
  <c r="E171" i="14"/>
  <c r="E159" i="14"/>
  <c r="E131" i="14"/>
  <c r="E122" i="14"/>
  <c r="E112" i="14"/>
  <c r="E102" i="14"/>
  <c r="E87" i="14"/>
  <c r="E78" i="14"/>
  <c r="E67" i="14"/>
  <c r="E60" i="14"/>
  <c r="E50" i="14"/>
  <c r="E41" i="14"/>
  <c r="E45" i="14" s="1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4" i="14"/>
  <c r="E31" i="17"/>
  <c r="E25" i="17"/>
  <c r="E86" i="16"/>
  <c r="E80" i="16"/>
  <c r="E74" i="16"/>
  <c r="E27" i="16"/>
  <c r="E11" i="16"/>
  <c r="E5" i="16"/>
  <c r="E34" i="15"/>
  <c r="E25" i="15"/>
  <c r="E17" i="15"/>
  <c r="E8" i="15"/>
  <c r="E42" i="13"/>
  <c r="E43" i="13"/>
  <c r="E44" i="13"/>
  <c r="E45" i="13"/>
  <c r="E46" i="13"/>
  <c r="E47" i="13"/>
  <c r="E48" i="13"/>
  <c r="E49" i="13"/>
  <c r="E96" i="12"/>
  <c r="E97" i="12"/>
  <c r="E98" i="12"/>
  <c r="E99" i="12"/>
  <c r="E100" i="12"/>
  <c r="E101" i="12"/>
  <c r="E102" i="12"/>
  <c r="E89" i="12"/>
  <c r="E90" i="12"/>
  <c r="E88" i="12"/>
  <c r="E79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3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28" i="12"/>
  <c r="E16" i="12"/>
  <c r="E18" i="12"/>
  <c r="E19" i="12"/>
  <c r="E21" i="12"/>
  <c r="E22" i="12"/>
  <c r="E5" i="12"/>
  <c r="E6" i="12"/>
  <c r="E7" i="12"/>
  <c r="E8" i="12"/>
  <c r="E9" i="12"/>
  <c r="E10" i="12"/>
  <c r="E4" i="12"/>
  <c r="E49" i="11"/>
  <c r="E37" i="11"/>
  <c r="E38" i="11"/>
  <c r="E39" i="11"/>
  <c r="E40" i="11"/>
  <c r="E41" i="11"/>
  <c r="E42" i="11"/>
  <c r="E43" i="11"/>
  <c r="E36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18" i="11"/>
  <c r="E11" i="11"/>
  <c r="E10" i="11"/>
  <c r="E60" i="10"/>
  <c r="E29" i="10"/>
  <c r="E30" i="10"/>
  <c r="E32" i="10"/>
  <c r="E33" i="10"/>
  <c r="E34" i="10"/>
  <c r="E28" i="10"/>
  <c r="E17" i="10"/>
  <c r="E18" i="10"/>
  <c r="E19" i="10"/>
  <c r="E20" i="10"/>
  <c r="E21" i="10"/>
  <c r="E161" i="9"/>
  <c r="E153" i="9"/>
  <c r="E154" i="9"/>
  <c r="E155" i="9"/>
  <c r="E152" i="9"/>
  <c r="E94" i="9"/>
  <c r="E159" i="9"/>
  <c r="E147" i="9"/>
  <c r="E146" i="9"/>
  <c r="E137" i="9"/>
  <c r="E138" i="9"/>
  <c r="E139" i="9"/>
  <c r="E140" i="9"/>
  <c r="E141" i="9"/>
  <c r="E136" i="9"/>
  <c r="E130" i="9"/>
  <c r="E126" i="9"/>
  <c r="E125" i="9"/>
  <c r="E119" i="9"/>
  <c r="E113" i="9"/>
  <c r="E104" i="9"/>
  <c r="E105" i="9"/>
  <c r="E106" i="9"/>
  <c r="E107" i="9"/>
  <c r="E108" i="9"/>
  <c r="E103" i="9"/>
  <c r="E95" i="9"/>
  <c r="E96" i="9"/>
  <c r="E97" i="9"/>
  <c r="E89" i="9"/>
  <c r="E90" i="9"/>
  <c r="E88" i="9"/>
  <c r="E82" i="9"/>
  <c r="E81" i="9"/>
  <c r="E75" i="9"/>
  <c r="E74" i="9"/>
  <c r="E68" i="9"/>
  <c r="E67" i="9"/>
  <c r="E59" i="9"/>
  <c r="E60" i="9"/>
  <c r="E61" i="9"/>
  <c r="E58" i="9"/>
  <c r="E50" i="9"/>
  <c r="E51" i="9"/>
  <c r="E52" i="9"/>
  <c r="E53" i="9"/>
  <c r="E42" i="9"/>
  <c r="E43" i="9"/>
  <c r="E44" i="9"/>
  <c r="E41" i="9"/>
  <c r="E36" i="9"/>
  <c r="E30" i="9"/>
  <c r="E24" i="9"/>
  <c r="E4" i="9"/>
  <c r="E5" i="9"/>
  <c r="E3" i="9"/>
  <c r="E50" i="8"/>
  <c r="E51" i="8"/>
  <c r="E52" i="8"/>
  <c r="E53" i="8"/>
  <c r="E54" i="8"/>
  <c r="E55" i="8"/>
  <c r="E56" i="8"/>
  <c r="E57" i="8"/>
  <c r="E49" i="8"/>
  <c r="E38" i="8"/>
  <c r="E39" i="8"/>
  <c r="E40" i="8"/>
  <c r="E41" i="8"/>
  <c r="E42" i="8"/>
  <c r="E43" i="8"/>
  <c r="E44" i="8"/>
  <c r="E37" i="8"/>
  <c r="E31" i="8"/>
  <c r="E32" i="8"/>
  <c r="E24" i="8"/>
  <c r="E11" i="8"/>
  <c r="E12" i="8"/>
  <c r="E14" i="8"/>
  <c r="E15" i="8"/>
  <c r="E16" i="8"/>
  <c r="E18" i="8"/>
  <c r="E9" i="8"/>
  <c r="E5" i="8"/>
  <c r="E4" i="8"/>
  <c r="E34" i="6"/>
  <c r="E30" i="6"/>
  <c r="E29" i="6"/>
  <c r="E21" i="6"/>
  <c r="E22" i="6"/>
  <c r="E23" i="6"/>
  <c r="E20" i="6"/>
  <c r="E5" i="6"/>
  <c r="E6" i="6"/>
  <c r="E7" i="6"/>
  <c r="E8" i="6"/>
  <c r="E9" i="6"/>
  <c r="E10" i="6"/>
  <c r="E11" i="6"/>
  <c r="E12" i="6"/>
  <c r="E13" i="6"/>
  <c r="E14" i="6"/>
  <c r="E15" i="6"/>
  <c r="E4" i="6"/>
  <c r="E94" i="5"/>
  <c r="E95" i="5"/>
  <c r="E96" i="5"/>
  <c r="E97" i="5"/>
  <c r="E98" i="5"/>
  <c r="E93" i="5"/>
  <c r="E99" i="5" s="1"/>
  <c r="E85" i="5"/>
  <c r="E86" i="5"/>
  <c r="E87" i="5"/>
  <c r="E84" i="5"/>
  <c r="E73" i="5"/>
  <c r="E74" i="5"/>
  <c r="E75" i="5"/>
  <c r="E76" i="5"/>
  <c r="E77" i="5"/>
  <c r="E78" i="5"/>
  <c r="E72" i="5"/>
  <c r="E64" i="5"/>
  <c r="E65" i="5"/>
  <c r="E66" i="5"/>
  <c r="E63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39" i="5"/>
  <c r="E32" i="5"/>
  <c r="E33" i="5"/>
  <c r="E34" i="5"/>
  <c r="E31" i="5"/>
  <c r="E25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4" i="5"/>
  <c r="E191" i="1"/>
  <c r="E192" i="1"/>
  <c r="E196" i="1"/>
  <c r="E197" i="1"/>
  <c r="E198" i="1"/>
  <c r="E199" i="1"/>
  <c r="E190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96" i="1"/>
  <c r="E97" i="1"/>
  <c r="E100" i="1"/>
  <c r="E101" i="1"/>
  <c r="E102" i="1"/>
  <c r="E103" i="1"/>
  <c r="E104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5" i="1"/>
  <c r="E126" i="1"/>
  <c r="E127" i="1"/>
  <c r="E128" i="1"/>
  <c r="E129" i="1"/>
  <c r="E130" i="1"/>
  <c r="E131" i="1"/>
  <c r="E132" i="1"/>
  <c r="E133" i="1"/>
  <c r="E134" i="1"/>
  <c r="E135" i="1"/>
  <c r="E95" i="1"/>
  <c r="E88" i="1"/>
  <c r="E89" i="1"/>
  <c r="E90" i="1"/>
  <c r="E87" i="1"/>
  <c r="E81" i="1"/>
  <c r="E82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58" i="1"/>
  <c r="E48" i="1"/>
  <c r="E49" i="1"/>
  <c r="E51" i="1"/>
  <c r="E52" i="1"/>
  <c r="E47" i="1"/>
  <c r="E39" i="1"/>
  <c r="E40" i="1"/>
  <c r="E41" i="1"/>
  <c r="E42" i="1"/>
  <c r="E27" i="1"/>
  <c r="E28" i="1"/>
  <c r="E29" i="1"/>
  <c r="E30" i="1"/>
  <c r="E22" i="1"/>
  <c r="E23" i="1"/>
  <c r="E24" i="1"/>
  <c r="E25" i="1"/>
  <c r="E26" i="1"/>
  <c r="E31" i="1"/>
  <c r="E32" i="1"/>
  <c r="E33" i="1"/>
  <c r="E21" i="1"/>
  <c r="E47" i="7"/>
  <c r="E48" i="7"/>
  <c r="E49" i="7"/>
  <c r="E50" i="7"/>
  <c r="E51" i="7"/>
  <c r="E52" i="7"/>
  <c r="E46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1" i="7"/>
  <c r="E122" i="7"/>
  <c r="E123" i="7"/>
  <c r="E124" i="7"/>
  <c r="E125" i="7"/>
  <c r="E126" i="7"/>
  <c r="E127" i="7"/>
  <c r="E128" i="7"/>
  <c r="E129" i="7"/>
  <c r="E130" i="7"/>
  <c r="E97" i="7"/>
  <c r="E86" i="7"/>
  <c r="E87" i="7"/>
  <c r="E88" i="7"/>
  <c r="E89" i="7"/>
  <c r="E90" i="7"/>
  <c r="E91" i="7"/>
  <c r="E85" i="7"/>
  <c r="E79" i="7"/>
  <c r="E80" i="7"/>
  <c r="E66" i="7"/>
  <c r="E67" i="7"/>
  <c r="E68" i="7"/>
  <c r="E69" i="7"/>
  <c r="E70" i="7"/>
  <c r="E71" i="7"/>
  <c r="E72" i="7"/>
  <c r="E73" i="7"/>
  <c r="E65" i="7"/>
  <c r="E39" i="7"/>
  <c r="E40" i="7"/>
  <c r="E41" i="7"/>
  <c r="E206" i="16" l="1"/>
  <c r="E200" i="1"/>
  <c r="E255" i="15"/>
  <c r="E64" i="14"/>
  <c r="E6" i="8"/>
  <c r="E67" i="5"/>
  <c r="E83" i="9"/>
  <c r="E35" i="5"/>
  <c r="E58" i="5"/>
  <c r="E21" i="5"/>
  <c r="E136" i="1"/>
  <c r="E185" i="1"/>
  <c r="E83" i="1"/>
  <c r="E91" i="1"/>
  <c r="E76" i="1"/>
  <c r="E53" i="1"/>
  <c r="E43" i="1"/>
  <c r="E34" i="1"/>
  <c r="E74" i="7"/>
  <c r="E37" i="14"/>
  <c r="E39" i="10"/>
  <c r="E251" i="14"/>
  <c r="E108" i="14"/>
  <c r="E244" i="14"/>
  <c r="E55" i="14"/>
  <c r="E118" i="14"/>
  <c r="E168" i="14"/>
  <c r="E199" i="14"/>
  <c r="E239" i="14"/>
  <c r="E273" i="14"/>
  <c r="E74" i="14"/>
  <c r="E219" i="14"/>
  <c r="E261" i="14"/>
  <c r="E92" i="14"/>
  <c r="E191" i="14"/>
  <c r="E207" i="14"/>
  <c r="E98" i="14"/>
  <c r="E135" i="14"/>
  <c r="E213" i="14"/>
  <c r="E185" i="14"/>
  <c r="E178" i="14"/>
  <c r="E155" i="14"/>
  <c r="E127" i="14"/>
  <c r="E82" i="14"/>
  <c r="E131" i="7"/>
  <c r="E92" i="7"/>
  <c r="E50" i="13"/>
  <c r="E58" i="13" s="1"/>
  <c r="E61" i="13" s="1"/>
  <c r="E75" i="12"/>
  <c r="E162" i="9"/>
  <c r="E156" i="9"/>
  <c r="E148" i="9"/>
  <c r="E142" i="9"/>
  <c r="E131" i="9"/>
  <c r="E127" i="9"/>
  <c r="E103" i="12"/>
  <c r="E91" i="12"/>
  <c r="E83" i="12"/>
  <c r="E43" i="12"/>
  <c r="E23" i="12"/>
  <c r="E11" i="12"/>
  <c r="E50" i="11"/>
  <c r="E44" i="11"/>
  <c r="E31" i="11"/>
  <c r="E13" i="11"/>
  <c r="E5" i="11"/>
  <c r="E61" i="10"/>
  <c r="E22" i="10"/>
  <c r="E120" i="9"/>
  <c r="E114" i="9"/>
  <c r="E109" i="9"/>
  <c r="E98" i="9"/>
  <c r="E91" i="9"/>
  <c r="E76" i="9"/>
  <c r="E69" i="9"/>
  <c r="E62" i="9"/>
  <c r="E54" i="9"/>
  <c r="E45" i="9"/>
  <c r="E37" i="9"/>
  <c r="E31" i="9"/>
  <c r="E25" i="9"/>
  <c r="E6" i="9"/>
  <c r="E81" i="7"/>
  <c r="E16" i="6"/>
  <c r="E58" i="8"/>
  <c r="E45" i="8"/>
  <c r="E33" i="8"/>
  <c r="E20" i="8"/>
  <c r="E59" i="7"/>
  <c r="E53" i="7"/>
  <c r="E42" i="7"/>
  <c r="E144" i="7" s="1"/>
  <c r="E35" i="6"/>
  <c r="E31" i="6"/>
  <c r="E24" i="6"/>
  <c r="E88" i="5"/>
  <c r="E79" i="5"/>
  <c r="E26" i="5"/>
  <c r="E286" i="14" l="1"/>
  <c r="E106" i="12"/>
  <c r="E61" i="8"/>
  <c r="E53" i="11"/>
  <c r="E69" i="10"/>
  <c r="E165" i="9"/>
  <c r="E38" i="6"/>
  <c r="E102" i="5"/>
  <c r="E219" i="1"/>
</calcChain>
</file>

<file path=xl/sharedStrings.xml><?xml version="1.0" encoding="utf-8"?>
<sst xmlns="http://schemas.openxmlformats.org/spreadsheetml/2006/main" count="2445" uniqueCount="1261">
  <si>
    <r>
      <t>ประมาณการค่าใช้จ่ายตามโครงการ บริหารจัดการ</t>
    </r>
    <r>
      <rPr>
        <b/>
        <sz val="16"/>
        <color rgb="FF000000"/>
        <rFont val="TH SarabunPSK"/>
        <family val="2"/>
      </rPr>
      <t>งานทะเบียนและวัดผล</t>
    </r>
  </si>
  <si>
    <t xml:space="preserve">1.กิจกรรม   พัฒนาวัดผลและประเมินผล </t>
  </si>
  <si>
    <t>ลำดับ</t>
  </si>
  <si>
    <t>รายการ</t>
  </si>
  <si>
    <t>จำนวนหน่วย</t>
  </si>
  <si>
    <t>ราคาต่อหน่วย</t>
  </si>
  <si>
    <t>จำนวนเงิน</t>
  </si>
  <si>
    <t>100</t>
  </si>
  <si>
    <t>200</t>
  </si>
  <si>
    <t>ปากกาลูกลื่น แดง /น้ำเงิน</t>
  </si>
  <si>
    <t xml:space="preserve">หมุดทองเหลืองเย็บข้อสอบขนาด 2 นิ้ว </t>
  </si>
  <si>
    <t xml:space="preserve">เหล็กเจาะข้อสอบด้ามไม้ </t>
  </si>
  <si>
    <t xml:space="preserve">ลวดเย็บกระดาษ MAX เบอร์ HD -10 D </t>
  </si>
  <si>
    <t>ลวดเย็บกระดาษ MAX เบอร์ HD- 50</t>
  </si>
  <si>
    <t xml:space="preserve">กระดาษโปสเตอร์คละสี </t>
  </si>
  <si>
    <t>หมึกพิมพ์และไข RIZO</t>
  </si>
  <si>
    <t>ซองครุฑสีน้ำตาล ขนาด 11*18นิ้ว ขยายข้าง</t>
  </si>
  <si>
    <t xml:space="preserve">กระดาษ A4 สำหรับทำข้อสอบ </t>
  </si>
  <si>
    <t xml:space="preserve">กระดาษคำตอบ 60 ข้อ </t>
  </si>
  <si>
    <t>ซองครุฑสีน้ำตาล ขนาด A4 ขยายข้าง</t>
  </si>
  <si>
    <t>ซองใส ขยายข้าง</t>
  </si>
  <si>
    <t>รวม</t>
  </si>
  <si>
    <t>2.กิจกรรม   พัฒนางานทะเบียน</t>
  </si>
  <si>
    <t>ปริ้นเตอร์ HP Laserjet Printer P2035</t>
  </si>
  <si>
    <t>หมึก HP Laserjet Printer P2035</t>
  </si>
  <si>
    <t xml:space="preserve">กระดาษ A4 150 แกรม </t>
  </si>
  <si>
    <t>แฟ้มซอง A4 คละสี</t>
  </si>
  <si>
    <t xml:space="preserve">ซองขยายข้าง </t>
  </si>
  <si>
    <t>ปพ3:พ แบบรายงานผู้สําเร็จการศึกษาตามหลักสูตรแกนกลางการศึกษาขั้นพื้นฐาน พ.ศ.2551 ระดับมัธยมศึกษาตอนปลาย (ฉบับคอมพิวเตอร์)</t>
  </si>
  <si>
    <t>ปพ1:บ ระเบียนแสดงผลการเรียน หลักสูตรแกนกลางการศึกษาขั้นพื้นฐาน พ.ศ. 2551 ระดับมัธยมศึกษาตอนต้น (ฉบับคอมพิวเตอร์)</t>
  </si>
  <si>
    <t>ปพ1:พ ระเบียนแสดงผลการเรียน หลักสูตรแกนกลางการศึกษาขั้นพื้นฐาน พ.ศ. 2551 ระดับมัธยมศึกษาตอนปลาย (ฉบับคอมพิวเตอร์)</t>
  </si>
  <si>
    <t>ปพ2:บ ประกาศนียบัตรสําหรับผู้เรียนที่สําเร็จการศึกษาภาคบังคับ ตามหลักสูตรแกนกลางการศึกษาขั้นพืนฐาน พ.ศ.2551(จบมัธยมศึกษาปีที่ 3)</t>
  </si>
  <si>
    <t>ปพ2:พ ประกาศนียบัตรสําหรับผู้เรียนที่สําเร็จการศึกษาขั้นพื้นฐาน ตามหลักสูตรแกนกลางการศึกษาขั้นพืนฐาน พ.ศ.2551(จบมัธยมศึกษาปีที่ 6)</t>
  </si>
  <si>
    <t>ปพ3:บ แบบรายงานผู้สําเร็จการศึกษาตามหลักสูตรแกนกลางการศึกษาขั้นพื้นฐาน พ.ศ.2551 ระดับมัธยมศึกษาตอนต้น (ฉบับคอมพิวเตอร์)</t>
  </si>
  <si>
    <t>3.กิจกรรม   การสอบในสถานศึกษาและนอกสถานศึกษา</t>
  </si>
  <si>
    <t>น้ำดื่มสำหรับนักเรียน</t>
  </si>
  <si>
    <t>ประมาณการค่าใช้จ่ายตามโครงการปฐมนิเทศและปัจฉิมนิเทศ</t>
  </si>
  <si>
    <t>1. กิจกรรม ปฐมนิเทศ</t>
  </si>
  <si>
    <t>ป้ายไวนิล</t>
  </si>
  <si>
    <t>แฟ้มซองใส่เอกสาร A4(ใส)โหล12ซอง</t>
  </si>
  <si>
    <t xml:space="preserve">ค่าน้ำดื่มผู้ปกครองนักเรียน  </t>
  </si>
  <si>
    <t>ค่าน้ำแข็ง</t>
  </si>
  <si>
    <t>2. กิจกรรม ปัจฉิมนิเทศ</t>
  </si>
  <si>
    <t>ป้ายไวนิล (งานปัจฉิมนิเทศ)</t>
  </si>
  <si>
    <t>ป้ายไวนิล (ฉากถ่ายรูป)</t>
  </si>
  <si>
    <t xml:space="preserve">ค่าจ้างทำบายสี 9 ชั้น </t>
  </si>
  <si>
    <t>ลูกโป่งกลม คละสี</t>
  </si>
  <si>
    <t>กระดาษสีแดง น้ำเงิน</t>
  </si>
  <si>
    <t>กาวลาเท็กซ์ 32 ออนซ์ “TOA”</t>
  </si>
  <si>
    <t>เชือกขาวแดง 180 เมตร บอสตัน</t>
  </si>
  <si>
    <t>กระดาษโฟโต้</t>
  </si>
  <si>
    <t>ปืนกาว</t>
  </si>
  <si>
    <t>กาวแท่งเล็ก 50 แท่ง</t>
  </si>
  <si>
    <t>ไฟดวงเล็ก</t>
  </si>
  <si>
    <t>ตัวหนีบไม้</t>
  </si>
  <si>
    <t>โฟมหนา</t>
  </si>
  <si>
    <t>เข็มกลัด</t>
  </si>
  <si>
    <t>ค่าอาหาร</t>
  </si>
  <si>
    <t>ประมาณการค่าใช้จ่ายตามโครงการปรับปรุงและพัฒนางานห้องสมุดโรงเรียน</t>
  </si>
  <si>
    <t>1.  กิจกรรมปรับปรุงและพัฒนางานห้องสมุดโรงเรียน</t>
  </si>
  <si>
    <t>รางม่านและอุปกรณ์ติดตั้ง</t>
  </si>
  <si>
    <t>ค่าตัดเย็บ</t>
  </si>
  <si>
    <t>ป้ายฟิวเจอร์บอร์ดรีด(รูปสมเด็จพระเทพ)</t>
  </si>
  <si>
    <t>ประมาณการค่าใช้จ่ายตามโครงการพัฒนาตารางเรียน</t>
  </si>
  <si>
    <t>1. กิจกรรม พัฒนาตารางเรียน</t>
  </si>
  <si>
    <t xml:space="preserve">กระดาษปกสีขนาด A 4 อย่างหนา   </t>
  </si>
  <si>
    <t>สติ๊กเกอร์ขนาดเล็ก</t>
  </si>
  <si>
    <t>สติ๊กเกอร์ขนาดใหญ่</t>
  </si>
  <si>
    <t>กิจกรรมจัดซื้อ ซ่อมแซมวัสดุ ครุภัณฑ์</t>
  </si>
  <si>
    <t>หมึกเครื่องพิมพ์ Brother DCP-T300</t>
  </si>
  <si>
    <t>หมึกเครื่องพิมพ์ Canon MP 287</t>
  </si>
  <si>
    <t>หมึกเครื่องพิมพ์ HP Laser Jet p2055d</t>
  </si>
  <si>
    <t>หมึกเครื่องพิมพ์ HP office Jet Pro 8720</t>
  </si>
  <si>
    <t>กระดาษ A4 idea MAX  70 gsm.</t>
  </si>
  <si>
    <t>กระดาษปกสี A4 180 gsm (ฟ้า ชมพู เหลือง เขียว)</t>
  </si>
  <si>
    <t xml:space="preserve">กระดาษการ์ดหอม </t>
  </si>
  <si>
    <t>กระดาษพิมพ์ใบประกาศนียบัตร A4</t>
  </si>
  <si>
    <t>ลวดเย็บกระดาษ MAX เบอร์ 35</t>
  </si>
  <si>
    <t>ลวดเย็บกระดาษ MAX 1210 FA-H</t>
  </si>
  <si>
    <t>ลวดเย็บกระดาษ MAX 1215</t>
  </si>
  <si>
    <t>ลวดเย็บกระดาษ MAX เบอร์ 10-1M</t>
  </si>
  <si>
    <t>ลวดเสียบกระดาษ</t>
  </si>
  <si>
    <t>คลิปดำ  15 มม.</t>
  </si>
  <si>
    <t>คลิปดำ  25 มม.</t>
  </si>
  <si>
    <t>คลิปดำ  1 นิ้ว</t>
  </si>
  <si>
    <t>เทปแลคซีน ขนาด 2 นิ้ว</t>
  </si>
  <si>
    <t>เทปแลคซีน ขนาด 1.5 นิ้ว</t>
  </si>
  <si>
    <t>เครื่องเข้าเล่มกระดูกงู</t>
  </si>
  <si>
    <t>กล่องพลาสติก</t>
  </si>
  <si>
    <t xml:space="preserve">ที่แขวนตายาง 8 ช่อง </t>
  </si>
  <si>
    <t xml:space="preserve">แผ่น CD-R 700MB  50 แผ่น </t>
  </si>
  <si>
    <t xml:space="preserve">ซองครุฑสีขาวพับ 4 </t>
  </si>
  <si>
    <t>ซองครุฑสีน้ำตาล ขนาด A 4</t>
  </si>
  <si>
    <t>ซองครุฑสีน้ำตาล ขนาด A 4 (ขนาดขยายข้าง)</t>
  </si>
  <si>
    <t>กรอบรูปเกียรติบัตร A4</t>
  </si>
  <si>
    <t>Fingertip  40 กรัม ตราม้า</t>
  </si>
  <si>
    <t>พลาสติกเคลือบบัตร ขนาด A 4</t>
  </si>
  <si>
    <t>พลาสติกเคลือบบัตร ขนาด 65x95mm</t>
  </si>
  <si>
    <t>ป้ายชื่อแขวนคอ ( แพ็ค  50 อัน )</t>
  </si>
  <si>
    <t>กาวน้ำ</t>
  </si>
  <si>
    <t>กาวแท่งนาด 45 กรัม  UHU</t>
  </si>
  <si>
    <t>ปกใส</t>
  </si>
  <si>
    <t>สันรูดพลาสติก</t>
  </si>
  <si>
    <t xml:space="preserve">ตะแครงใส่เอกสารแบบมีฝาปิด </t>
  </si>
  <si>
    <t>แฟ้มตราช้าง</t>
  </si>
  <si>
    <t>โฟมเทป 2 หน้า ยาว 5 เมตร  3M</t>
  </si>
  <si>
    <t>ค่าดูแล บำรุงรักษา ปรับซ่อมเครื่องถ่ายเอกสาร</t>
  </si>
  <si>
    <t>สันเข้ากระดูกงูขนาด 8 มม.</t>
  </si>
  <si>
    <t>ประมาณการค่าใช้จ่ายตามโครงการห้องสมุดเพื่อสร้างนิสัยรักการอ่าน</t>
  </si>
  <si>
    <t>1.กิจกรรม จัดซื้อหนังสือให้น้องอ่าน</t>
  </si>
  <si>
    <t>2.กิจกรรม กิจกรรมสร้างนิสัยรักการอ่าน</t>
  </si>
  <si>
    <t>กระดาษ เอ4</t>
  </si>
  <si>
    <t>กระดาษ 100 ปอนด์ เอ4</t>
  </si>
  <si>
    <t>กระดาษการ์ดขาว เอ4 120 แกรม</t>
  </si>
  <si>
    <t>กระดาษการ์ดสี เอ4 120 แกรม</t>
  </si>
  <si>
    <t>โฟมเทป 2 หน้า ยาว 5 ม. 3m</t>
  </si>
  <si>
    <t xml:space="preserve">เทปกาว  2 หน้า บาง ขนาด 1 นิ้ว </t>
  </si>
  <si>
    <t>เทปใส ขนาด 18 มม. เบอร์ 600 3m</t>
  </si>
  <si>
    <r>
      <t>เครื่องเจาะกระดาษ ขนาดใหญ่</t>
    </r>
    <r>
      <rPr>
        <sz val="12"/>
        <color rgb="FF000000"/>
        <rFont val="TH SarabunPSK"/>
        <family val="2"/>
      </rPr>
      <t xml:space="preserve"> (ไม่เกิน 30 แผ่น)</t>
    </r>
  </si>
  <si>
    <t>แล็คซีน คละสี (สำหรับแยกหนังสือ)</t>
  </si>
  <si>
    <r>
      <t xml:space="preserve">น้ำหมึกเติม Epson </t>
    </r>
    <r>
      <rPr>
        <sz val="14"/>
        <color rgb="FF000000"/>
        <rFont val="TH SarabunPSK"/>
        <family val="2"/>
      </rPr>
      <t>(สีดำ แดง เหลือง น้ำเงิน)</t>
    </r>
  </si>
  <si>
    <t>แผ่นพลาสติกใส A4 (ปกใส) (100 แผ่น)</t>
  </si>
  <si>
    <t>สมุดทะเบียนหนังสือห้องสมุด</t>
  </si>
  <si>
    <t>กระดาษสี (คละสี) สองหน้า</t>
  </si>
  <si>
    <t>สติกเกอร์ใส เอ4</t>
  </si>
  <si>
    <t>สแตมป์</t>
  </si>
  <si>
    <t>ของรางวัล</t>
  </si>
  <si>
    <t>ประมาณการค่าใช้จ่ายตามโครงการส่งเสริมความเป็นเลิศทางวิชาการ</t>
  </si>
  <si>
    <t>1. กิจกรรม  ส่งเสริมความเป็นเลิศทางวิชาการ</t>
  </si>
  <si>
    <t>เชิดชูเกียรตินักเรียนที่นำชื่อเสียงมาสู่โรงเรียน</t>
  </si>
  <si>
    <t>- ป้ายไวนิล</t>
  </si>
  <si>
    <t>ยกระดับผลสัมฤทธิ์ทางการเรียน</t>
  </si>
  <si>
    <r>
      <t>การแข่งขันศิลปหัตถกรรม</t>
    </r>
    <r>
      <rPr>
        <sz val="14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( ระดับเขตพื้นที่การศึกษา )</t>
    </r>
  </si>
  <si>
    <r>
      <t>-</t>
    </r>
    <r>
      <rPr>
        <sz val="16"/>
        <color theme="1"/>
        <rFont val="TH SarabunPSK"/>
        <family val="2"/>
      </rPr>
      <t xml:space="preserve"> ค่าเดินทาง</t>
    </r>
  </si>
  <si>
    <t>- ค่าวัสดุอุปกณ์ของแต่ละกลุ่มสาระ</t>
  </si>
  <si>
    <r>
      <t>การแข่งขันศิลปหัตถกรรม</t>
    </r>
    <r>
      <rPr>
        <sz val="14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( ตัวแทนระดับภาค )</t>
    </r>
  </si>
  <si>
    <t>- ค่าที่พัก  2 วัน</t>
  </si>
  <si>
    <t>รายละเอียดวัสดุ-อุปกรณ์ โครงการบริหารจัดการกลุ่มสาระภาษาไทย</t>
  </si>
  <si>
    <t>1. กิจกรรมพัฒนาห้องศูนย์การเรียนรู้กลุ่มสาระการเรียนรู้ภาษาไทย</t>
  </si>
  <si>
    <t>กระดาษสีสองหน้า</t>
  </si>
  <si>
    <t>กาวลาเท็กซ์ ทีโอเอ ( 1 กิโลกรัม )</t>
  </si>
  <si>
    <t>กระดาษกาวย่น</t>
  </si>
  <si>
    <t>กรรไกรขนาด 8นิ้ว</t>
  </si>
  <si>
    <t>สติกเกอร์ใสหลังเหลือง</t>
  </si>
  <si>
    <t>ลวดเย็บกระดาษ  เบอร์10</t>
  </si>
  <si>
    <t>เครื่องเย็บกระดาษ เบอร์ 10</t>
  </si>
  <si>
    <t>กระดาษ A4 ดับเบิ้ลเอ</t>
  </si>
  <si>
    <t>ปากกาเขียนไวท์บอร์ด</t>
  </si>
  <si>
    <t>ปากกาเคมีสองหัว  ตราม้า</t>
  </si>
  <si>
    <t>ดินสอสี  คอลลีน</t>
  </si>
  <si>
    <t>ดอกไม้สำเร็จ/ขอบสำเร็จ</t>
  </si>
  <si>
    <t>ฟิวเจอร์บอร์ดขนาด65×81หนา 3มม.</t>
  </si>
  <si>
    <t>กาวสองหน้า (3M)</t>
  </si>
  <si>
    <t>คัตเตอร์ด้ามแสตนเลส ขนาด 2×10 ซม.</t>
  </si>
  <si>
    <t>ประมาณการค่าใช้จ่ายตามโครงการพัฒนาการเรียนการสอนกลุ่มสาระการเรียนรู้ภาษาไทย</t>
  </si>
  <si>
    <t>1. กิจกรรม จัดหาสื่อการเรียนการสอนภาษาไทย</t>
  </si>
  <si>
    <t>หนังสืออ่านนอกเวลา “แก้วจอมซน” (แว่นแก้ว)</t>
  </si>
  <si>
    <t>2. กิจกรรม จัดสวนวรรณคดี</t>
  </si>
  <si>
    <t>ล้อมคอกต้นไม้ (รั้วไม้)</t>
  </si>
  <si>
    <t>ป้ายชื่อต้นไม้</t>
  </si>
  <si>
    <t>พันธุ์ต้นไม้ในวรรณคดี</t>
  </si>
  <si>
    <t xml:space="preserve">อุปกรณ์ตกแต่งสวน </t>
  </si>
  <si>
    <t>ประมาณการค่าใช้จ่ายตามโครงการพัฒนาคุณภาพนักเรียนกลุ่มสาระการเรียนรู้ภาษาไทย</t>
  </si>
  <si>
    <t>1. กิจกรรม วันสุนทรภู่และวันภาษาไทยแห่งชาติ</t>
  </si>
  <si>
    <t>2. กิจกรรม ภาษาไทยวันละคำ</t>
  </si>
  <si>
    <t>อัลบั้มแฟ้มเก็บผลงาน ขนาด A4 20 ไส้ สามห่วง</t>
  </si>
  <si>
    <t>ไส้แฟ้ม ขนาด A4 บรรจุ 20 แผ่น</t>
  </si>
  <si>
    <t>กระดาษถ่ายเอกสาร ขนาด A4 70 ก/ตรม.</t>
  </si>
  <si>
    <t xml:space="preserve">แผ่นพลาสติกลูกฟูก ขนาด 65*122 ซม. 3มม. </t>
  </si>
  <si>
    <t>3. กิจกรรม ยกระดับผลสัมฤทธิ์ทางการเรียนและส่งเสริมความเป็นเลิศทางวิชาการ</t>
  </si>
  <si>
    <t>กระดาษปกสี ขนาด A4 70 ก/ตรม.</t>
  </si>
  <si>
    <t>อัลบั้มแฟ้มเก็บผลงาน ขนาด A4 20 ไส้ สามห่วง สอดปก</t>
  </si>
  <si>
    <t>ปากกาไวท์บอร์ด</t>
  </si>
  <si>
    <t>ปากกาลูกลื่น</t>
  </si>
  <si>
    <t>กระดาษกาวย่น ขนาด 1 ½ นิ้ว แกนใหญ่</t>
  </si>
  <si>
    <t>4. กิจกรรม ส่งเสริมนิสัยรักการอ่าน</t>
  </si>
  <si>
    <t>กระดาษปกสี ขนาด A4 150 ก/ตรม.</t>
  </si>
  <si>
    <t>เทปผ้าสี ขนาด 1 นิ้ว แกนใหญ่</t>
  </si>
  <si>
    <t>เทปผ้าสี ขนาด 1 ½ นิ้ว แกนใหญ่</t>
  </si>
  <si>
    <t>5 กิจกรรม พัฒนาการอ่านออกเขียนได้</t>
  </si>
  <si>
    <t xml:space="preserve">สันรูดพลาสติก ขนาด 10 มม. </t>
  </si>
  <si>
    <t>แผ่นพลาสติกใสทำปก A4 บรรจุ 100 แผ่น</t>
  </si>
  <si>
    <t>กระดาษถ่ายเอกสาร ขนาด A4 70ตรม</t>
  </si>
  <si>
    <t>กระดาษพิมพ์ภาพถ่าย A4 120 แกรม 280 แผ่น</t>
  </si>
  <si>
    <t>กระดาษโปสเตอร์ 2 หน้าบาง ขนาด 52*77 ซม. 105 ก/ตรม.</t>
  </si>
  <si>
    <t xml:space="preserve">กระดาษโปสเตอร์ 2 หน้าบาง ขนาด 52*77 ซม. 300 ก/ตรม.  </t>
  </si>
  <si>
    <t>ที่เจาะกระดาษอันใหญ่ขนาดใหญ่ไม่เกิน 30 แผ่น</t>
  </si>
  <si>
    <t>อัลบั้มแฟ้มเก็บผลงานขนาด A4 20 ไส้ สามห่วงสอดปก</t>
  </si>
  <si>
    <t>สติกเกอร์ตัดขอบ ขนาด 18 มม. สีเลเซอร์</t>
  </si>
  <si>
    <t>เทปกาว 2 หน้าบาง ขนาด ½ นิ้ว</t>
  </si>
  <si>
    <t xml:space="preserve">ภาพโปสเตอร์สุนทรภู่ </t>
  </si>
  <si>
    <t>ภาพโปสเตอร์วันภาษาไทยแห่งชาติ</t>
  </si>
  <si>
    <t>สติ๊กเกอร์สี PVC ขนาด 20*30 นิ้ว (หลังเหลือง)</t>
  </si>
  <si>
    <t>สติ๊กเกอร์สี PVC ขนาด 20*30 นิ้ว KODAK</t>
  </si>
  <si>
    <t>กระดาษพิมพ์ใบประกาศนียบัตรปั้มทอง A4</t>
  </si>
  <si>
    <t xml:space="preserve">กระดาษห่อหนังสือสีน้ำตาล </t>
  </si>
  <si>
    <t>กาวลาเท็กซ์ ขนาด 32 ออนซ์ TOA</t>
  </si>
  <si>
    <t>ไม้บรรทัดโลหะ ขนาด 24 นิ้ว</t>
  </si>
  <si>
    <t xml:space="preserve">ค่าของรางวัล 48  รายการ (ค่าอุปกรณ์การเรียน)  </t>
  </si>
  <si>
    <t xml:space="preserve">1. กิจกรรม ฐานคณิตศาสตร์ </t>
  </si>
  <si>
    <t>ป้ายไวนิล(ชื่อค่าย)</t>
  </si>
  <si>
    <t>กระดาษสี(คละสี)</t>
  </si>
  <si>
    <t>ฟิวเจอร์บอร์ด</t>
  </si>
  <si>
    <t>กระดาษสีแข็ง(คละสี)</t>
  </si>
  <si>
    <t>เชือกขาวแดง 20 เมตร บอสตัน</t>
  </si>
  <si>
    <t>เทปกาวย่น 48 มม.x20 หลา เดลต้า</t>
  </si>
  <si>
    <t>เทปใส แกน 3 นิ้ว 1 นิ้วx36 หลา ยูนิเทป</t>
  </si>
  <si>
    <t>กาวลาเท็กซ์ 4 ออนซ์ "TOA"</t>
  </si>
  <si>
    <t xml:space="preserve">ปากกาไวท์บอร์ด หัวกลม สตาบิโล Plan </t>
  </si>
  <si>
    <t>กระดาษพรูป 5 เเผ่น</t>
  </si>
  <si>
    <t>ป้ายไวนิล(ออกแบบตังเตเรขาคณิต)</t>
  </si>
  <si>
    <t xml:space="preserve">ค่าน้ำดื่ม </t>
  </si>
  <si>
    <t>ประมาณการค่าใช้จ่ายตามโครงการบริหารจัดการกลุ่มสาระคณิตศาสตร์</t>
  </si>
  <si>
    <t>1. กิจกรรม  พัฒนาห้องศูนย์การเรียนรู้กลุ่มสาระการเรียนรู้คณิตศาสตร์</t>
  </si>
  <si>
    <t>ไม้เมตร</t>
  </si>
  <si>
    <t>ครึ่งวงกลม</t>
  </si>
  <si>
    <t>วงเวียนขาไม้</t>
  </si>
  <si>
    <t>2.กิจกรรม ยกระดับผลสัมฤทธิ์กลุ่มสาระคณิตศาสตร์</t>
  </si>
  <si>
    <r>
      <t xml:space="preserve">กระดาษ </t>
    </r>
    <r>
      <rPr>
        <sz val="11"/>
        <color rgb="FF000000"/>
        <rFont val="TH SarabunPSK"/>
        <family val="2"/>
      </rPr>
      <t>A4</t>
    </r>
    <r>
      <rPr>
        <sz val="14"/>
        <color rgb="FF000000"/>
        <rFont val="TH SarabunPSK"/>
        <family val="2"/>
      </rPr>
      <t xml:space="preserve"> 100 แกรม</t>
    </r>
  </si>
  <si>
    <t xml:space="preserve">ปากกาไวท์บอร์ด </t>
  </si>
  <si>
    <t>ประมาณการค่าใช้จ่ายตามโครงการกิจกรรมส่งเสริมการเรียนรู้คณิตศาสตร์</t>
  </si>
  <si>
    <t>สมุดโน้ตสันลวด A6 70แกรม คละสี (50แผ่น) ตราช้าง NWA-10</t>
  </si>
  <si>
    <t>ประมาณการค่าใช้จ่ายตามโครงการ การพัฒนาคุณภาพนักเรียนกลุ่มสาระการเรียนรู้วิทยาศาสตร์</t>
  </si>
  <si>
    <t>1.กิจกรรมสัปดาห์วิทยาศาสตร์</t>
  </si>
  <si>
    <t>2.พัฒนาบอร์ดส่งเสริมความรู้ทางวิทยาศาสตร์</t>
  </si>
  <si>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กระดาษสีสองหน้า</t>
    </r>
  </si>
  <si>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เทปกาว 2 หน้าบาง ขนาด ½ นิ้ว</t>
    </r>
  </si>
  <si>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กาวสองหน้า (3M)</t>
    </r>
  </si>
  <si>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 xml:space="preserve">กาวลาเท็กซ์ ทีโอเอ           </t>
    </r>
  </si>
  <si>
    <t>ประมาณการค่าใช้จ่ายตามโครงการพัฒนาทักษะทางวิทยาศาสตร์ของนักเรียน</t>
  </si>
  <si>
    <t xml:space="preserve">1. กิจกรรม วิทย์ Quiz </t>
  </si>
  <si>
    <t>กระดาษถ่ายเอกสาร ขนาด A4 70 ก./ตรม.(Quality)</t>
  </si>
  <si>
    <t>กระดาษปกสี ขนาด A4 120 ก./ตรม. สีชมพูและฟ้า</t>
  </si>
  <si>
    <t>สีไม้ 2 หัว 12 สี คอลลีน</t>
  </si>
  <si>
    <t>ปากกาเน้นข้อความ</t>
  </si>
  <si>
    <t>ปากกาไวท์บอร์ด สีน้ำเงิน</t>
  </si>
  <si>
    <t>น้ำหมึกเติมปากกาไวท์บอร์ด สีน้ำเงิน</t>
  </si>
  <si>
    <t>กระดาษบรู๊ฟ</t>
  </si>
  <si>
    <t>50 แผ่น</t>
  </si>
  <si>
    <t>กระดาษเกียรติบัตร</t>
  </si>
  <si>
    <t>2. กิจกรรม จัดซื้อสื่อทางวิทยาศาสตร์</t>
  </si>
  <si>
    <t>ถุงมือยาง</t>
  </si>
  <si>
    <t>ฟองน้ำล้างจาน</t>
  </si>
  <si>
    <t xml:space="preserve">3. กิจกรรม วิทย์ คิด สนุก </t>
  </si>
  <si>
    <t>มือเบรก</t>
  </si>
  <si>
    <t>สายเบรค</t>
  </si>
  <si>
    <t>ไม้อัด 15 มล.</t>
  </si>
  <si>
    <t xml:space="preserve">โอลิง </t>
  </si>
  <si>
    <t>บานพับประตู</t>
  </si>
  <si>
    <t>ล้อประตูกระจก</t>
  </si>
  <si>
    <t>ลวดสปริงแรงดึง</t>
  </si>
  <si>
    <t>แท่นยิงจรวดขวดน้ำ</t>
  </si>
  <si>
    <t>ประมาณการค่าใช้จ่ายตามโครงการส่งเสริมทักษะกระบวนการวิทยาศาสตร์</t>
  </si>
  <si>
    <t>1. กิจกรรม ส่งเสริมทักษะกระบวนการวิทยาศาสตร์</t>
  </si>
  <si>
    <t>กระดาษA4</t>
  </si>
  <si>
    <t>ปากกาเมจิ</t>
  </si>
  <si>
    <t>กระดาษปรู๊ฟ</t>
  </si>
  <si>
    <t>ประมาณการค่าใช้จ่ายตามโครงการ English on Friday</t>
  </si>
  <si>
    <t>1. กิจกรรม จัดซื้ออุปกรณ์การดำเนินการโครงการ</t>
  </si>
  <si>
    <t>แปรงลบกระดานไวท์บอร์ด</t>
  </si>
  <si>
    <t>ประมาณการค่าใช้จ่ายตามโครงการโครงการแก้ปัญหาการอ่านและการเขียนภาษาอังกฤษ</t>
  </si>
  <si>
    <t>กระดานไวท์บอร์ดแม่เหล็ก</t>
  </si>
  <si>
    <t xml:space="preserve"> ขนาด 60x 80 ซ.ม.</t>
  </si>
  <si>
    <t>เม็ดแม่เหล็กสำหรับติดกระดานแม่เหล็ก</t>
  </si>
  <si>
    <t>กระดาษการ์ดขาว ขนาด A4  150แกรม</t>
  </si>
  <si>
    <t>กระดาษปกสี ขนาด A4  150 ก./ตรม.</t>
  </si>
  <si>
    <t>สีไม้ 24 แท่ง 48 สี คอลลีน</t>
  </si>
  <si>
    <t>สติกเกอร์ PVC ขนาด 20x 30 นิ้ว ใส</t>
  </si>
  <si>
    <t>(หลังเหลือง)</t>
  </si>
  <si>
    <t>อัลบั้มแฟ้มเก็บผลงาน ขนาด A4</t>
  </si>
  <si>
    <t>20 ไส้ 4 ห่วงสอดปก</t>
  </si>
  <si>
    <t>ประมาณการค่าใช้จ่ายตามโครงการพัฒนาป้ายนิเทศภาษาอังกฤษในโรงเรียน</t>
  </si>
  <si>
    <t xml:space="preserve">แผ่นป้ายห้องต่างๆ  ห้องเรียน สถานที่ </t>
  </si>
  <si>
    <t>ป้ายประกาศ  ป้ายคำเตือน ทั้งในและนอกอาคาร</t>
  </si>
  <si>
    <t xml:space="preserve"> ( แผ่นป้ายพลาสติกขนาดกว้าง  10 ซ.ม.</t>
  </si>
  <si>
    <t xml:space="preserve">   ยาว 35 ซ.ม. และตัวอักษรตัดจากสติกเกอร์</t>
  </si>
  <si>
    <t xml:space="preserve">   สีขาว )</t>
  </si>
  <si>
    <t>ฝ่ายบริหารให้เปลี่ยนวัสดุ ตัวอย่างเช่น</t>
  </si>
  <si>
    <t>ไม้ฝาเชอร์ล่า</t>
  </si>
  <si>
    <t>โฟมเทป 2 หน้า ยาว 5 เมตร 3M</t>
  </si>
  <si>
    <t xml:space="preserve">กระดาษถ่ายเอกสารขนาด A4 </t>
  </si>
  <si>
    <t>โครงการพัฒนาส่งเสริมภาษาต่างประเทศ Merry Christmas &amp; Happy New Year</t>
  </si>
  <si>
    <t>สายรุ้ง</t>
  </si>
  <si>
    <t>ลูกโป่ง</t>
  </si>
  <si>
    <t>ไส้แฟ้ม</t>
  </si>
  <si>
    <t>กระดาษโปสเตอร์สีสองหน้า</t>
  </si>
  <si>
    <t>โครงการเสริมสร้างบุคคลแห่งการเรียนรู้</t>
  </si>
  <si>
    <t>กิจกรรมยกระดับผลสัมฤทธิ์ทางการเรียนวิชาภาษาอังกฤษ</t>
  </si>
  <si>
    <t>กระดาษ A 4  70 grm</t>
  </si>
  <si>
    <t>สีชอล์ค 50 สี เพนเทล</t>
  </si>
  <si>
    <t>สีไม้    30 แท่ง 60 สี คอลลีน</t>
  </si>
  <si>
    <t>ดินสอไม้ HB  ตราม้า</t>
  </si>
  <si>
    <t>ยางลบดินสอ  stedtler</t>
  </si>
  <si>
    <t>กระดาษบัตรคำสำเร็จรูป  100 แผ่น</t>
  </si>
  <si>
    <t xml:space="preserve">กระดาษสติกเกอร์  ขนาด A4 สี </t>
  </si>
  <si>
    <t>เพลทร่องอักษรภาษาอังกฤษพิมพ์เล็ก 4 นิ้ว</t>
  </si>
  <si>
    <t>กระดาษปอนด์ขาวขนาด 31*43 นิ้ว</t>
  </si>
  <si>
    <t>ค่าวิทยากร</t>
  </si>
  <si>
    <t>ค่ารถ</t>
  </si>
  <si>
    <t>โครงการพัฒนาคุณภาพการเรียนการสอนกลุ่มสาระสังคมศึกษาศาสนาและวัฒนธรรม</t>
  </si>
  <si>
    <t>ค่ากระดาษถ่ายเอกสารขนาด A4 80ก./ตรม</t>
  </si>
  <si>
    <t>หนังสืออ่านเพิ่มเติมกลุ่มสาระสังคมศึกษา</t>
  </si>
  <si>
    <t>ประมาณการค่าใช้จ่ายตามโครงการพัฒนาห้องศูนย์อาเซียนศึกษา</t>
  </si>
  <si>
    <t>1. กิจกรรม พัฒนาห้องศูนย์อาเซียนศึกษา</t>
  </si>
  <si>
    <t>ธงโบกอาเซียน (ชนิดผ้า)</t>
  </si>
  <si>
    <t>กระดาษโปสเตอร์ 2 หน้า บาง ขนาด 52x77 ซม. คละสี</t>
  </si>
  <si>
    <t xml:space="preserve"> 2. กิจกรรมวันอาเซียน</t>
  </si>
  <si>
    <t>ของรางวัลการแข่งขันกิจกรรมวันอาเซียน</t>
  </si>
  <si>
    <t xml:space="preserve">เทปกาว 2 หน้า บาง ขนาด 3/4 นิ้ว </t>
  </si>
  <si>
    <t xml:space="preserve">กระดาษวาดเขียน 100 ปอนด์ ขนาด 20x30 นิ้ว </t>
  </si>
  <si>
    <t>ประมาณการค่าใช้จ่ายตามโครงการวันสำคัญของชาติ ศาสนา และพระมหากษัตริย์</t>
  </si>
  <si>
    <t>1. กิจกรรมสอบธรรมสนามหลวง</t>
  </si>
  <si>
    <t xml:space="preserve">ค่าน้ำแก้ว  </t>
  </si>
  <si>
    <t>ค่าป้ายสอบธรรม</t>
  </si>
  <si>
    <t>กาแฟ โอวัลติน ขนมเบรก</t>
  </si>
  <si>
    <t>2. กิจกรรมลอยกระทง</t>
  </si>
  <si>
    <t xml:space="preserve">รางวัลการประกวดกระทง </t>
  </si>
  <si>
    <t>รางวัลการประกวดนางนพมาศ</t>
  </si>
  <si>
    <t xml:space="preserve"> 3 กิจกรรมวันพ่อแห่งชาติ</t>
  </si>
  <si>
    <t>อาหารปิ่นโตใส่บาตรพระ</t>
  </si>
  <si>
    <t>ค่าน้ำ  ดอกไม้ถวายพระ</t>
  </si>
  <si>
    <t xml:space="preserve">     4  กิจกรรมวันส่งท้ายปีเก่าต้อนรับปีใหม่</t>
  </si>
  <si>
    <t>ค่าถวายปัจจัยไทยธรรม ภัตตาหารพระ</t>
  </si>
  <si>
    <t>ของให้นักเรียนจับสลาก</t>
  </si>
  <si>
    <t>5 กิจกรรมแห่เทียนพรรษาและถวายผ้าอาบน้ำฝน</t>
  </si>
  <si>
    <t>ค่าเทียนพรรษาและไทยธรรม</t>
  </si>
  <si>
    <t>รางวัลการประกวดขบวนแห่เทียน</t>
  </si>
  <si>
    <t>ค่าน้ำมันเชื้อเพลิง</t>
  </si>
  <si>
    <t>ปัจจัยไทยธรรม</t>
  </si>
  <si>
    <t>6 กิจกรรมวันเฉลิมพระชนมพรรษารัชกาลที่ 10</t>
  </si>
  <si>
    <t>ใส่ปากกาลงนามถวายพระพร</t>
  </si>
  <si>
    <t>สมุดลงนามถวายพระพร</t>
  </si>
  <si>
    <t>ดอกไม้จัดพานและอุปกรณ์</t>
  </si>
  <si>
    <t>ค่าป้าย</t>
  </si>
  <si>
    <t>7 กิจกรรมวันแม่แห่งชาติ</t>
  </si>
  <si>
    <t>ค่าอาหารเบรก</t>
  </si>
  <si>
    <t>นำแข็ง</t>
  </si>
  <si>
    <t>น้ำแก้ว</t>
  </si>
  <si>
    <t>โครงการส่งเสริมกิจกรรมการเรียนการสอนกลุ่มสาระสังคมศึกษาศาสนาและวัฒนธรรม</t>
  </si>
  <si>
    <t>1. กิจกรรม   การประกวดมารยาทไทย</t>
  </si>
  <si>
    <t>2. กิจกรรม การประกวดสวดมนต์สรภัญญะ</t>
  </si>
  <si>
    <t>3. กิจกรรม ตอบปัญหากฎหมายและรัฐสภา</t>
  </si>
  <si>
    <t>กระดาษถ่ายเอกสารขนาด A4 70 ก./ตรม. (Quality)</t>
  </si>
  <si>
    <t>4. กิจกรรม  ไหว้ครู</t>
  </si>
  <si>
    <t>5. กิจกรรม เยาวชนจิตอาสา  ต้นกล้าความดี</t>
  </si>
  <si>
    <t>ป้าย</t>
  </si>
  <si>
    <t>กระดาษปกสี ขนาด A4 120 ก.</t>
  </si>
  <si>
    <t>สันรูดพลาสติก ขนาด A4 หนา 15 มม.</t>
  </si>
  <si>
    <t>ประมาณการค่าใช้จ่ายตามโครงการส่งเสริมประชาธิปไตยในโรงเรียน</t>
  </si>
  <si>
    <t>1. กิจกรรม เลือกตั้งสภานักเรียน</t>
  </si>
  <si>
    <t>กระดาษ A4</t>
  </si>
  <si>
    <t>วัสดุเก็บผลงาน ( แฟ้ม )</t>
  </si>
  <si>
    <t>โครงการอนุรักษ์ศิลปวัฒนธรรมภูมิปัญญาท้องถิ่น</t>
  </si>
  <si>
    <t>1.  กิจกรรม การแสดงศิลปวัฒนธรรมท้องถิ่น (ชุดการแสดง)</t>
  </si>
  <si>
    <t>ครกตำข้าวพร้อมไม้</t>
  </si>
  <si>
    <t>กระด้ง</t>
  </si>
  <si>
    <t>เคียว</t>
  </si>
  <si>
    <t>ชุดการแสดงชนเผ่ากระเหรี่ยง-กะหร่าง</t>
  </si>
  <si>
    <t>2.  กิจกรรม เรียนรู้วิถีชีวิตความเป็นอยู่ และวัฒนธรรมท้องถิ่น</t>
  </si>
  <si>
    <t>ประมาณการค่าใช้จ่ายตามโครงการบริหารกลุ่มสาระการเรียนรู้ศิลปะ</t>
  </si>
  <si>
    <t>1. กิจกรรม จัดซื้อ-และเช่าชุดการแสดงนาฏศิลป์</t>
  </si>
  <si>
    <t>หมอนรองผมปลอม</t>
  </si>
  <si>
    <t>กำไลข้อมือ</t>
  </si>
  <si>
    <t>รัดต้นแขน</t>
  </si>
  <si>
    <t>กำไลข้อเท้าตัวหนอน</t>
  </si>
  <si>
    <t>ปีกรินรี ผ้าตาข่าย</t>
  </si>
  <si>
    <t>2. กิจกรรม  จัดซื้อและจัดซ่อมบำรุงเครื่องดนตรีไทยและดนตรีสากล</t>
  </si>
  <si>
    <t>จัดซื้อเครื่องดนตรีไทย</t>
  </si>
  <si>
    <t xml:space="preserve">ไม้นวมระนาดเอก </t>
  </si>
  <si>
    <t xml:space="preserve">ไม้นวมระนาดทุ้ม </t>
  </si>
  <si>
    <t>น้ำมันหยอดเครื่อง</t>
  </si>
  <si>
    <t>สายสะพาย Sax Auto</t>
  </si>
  <si>
    <t>3. กิจกรรม  จัดซื้องานทัศนศิลป์</t>
  </si>
  <si>
    <t>4. กิจกรรม  ดนตรีสู่ชุมชน</t>
  </si>
  <si>
    <r>
      <t>การแสดง</t>
    </r>
    <r>
      <rPr>
        <sz val="16"/>
        <color rgb="FFFF0000"/>
        <rFont val="TH SarabunPSK"/>
        <family val="2"/>
      </rPr>
      <t xml:space="preserve">  </t>
    </r>
    <r>
      <rPr>
        <sz val="16"/>
        <color rgb="FF000000"/>
        <rFont val="TH SarabunPSK"/>
        <family val="2"/>
      </rPr>
      <t>The Mask Singer</t>
    </r>
    <r>
      <rPr>
        <sz val="16"/>
        <color rgb="FFFF0000"/>
        <rFont val="TH SarabunPSK"/>
        <family val="2"/>
      </rPr>
      <t xml:space="preserve"> (ป้ายไวนิล)</t>
    </r>
  </si>
  <si>
    <t>5. จัดซื้อครุภัณฑ์ห้องปฏิบัติการนาฏศิลป์</t>
  </si>
  <si>
    <t>โครงการพัฒนาการเรียนการสอนกลุ่มสาระการเรียนรู้สุขศึกษาและพลศึกษา</t>
  </si>
  <si>
    <t xml:space="preserve"> 1.การเข้าแข่งขันกีฬาจังหวัดและกีฬาที่หน่วยงานอื่นๆ จัดขึ้น</t>
  </si>
  <si>
    <t>น้ำแข็ง</t>
  </si>
  <si>
    <t>ค่าน้ำ/น้ำแข็ง</t>
  </si>
  <si>
    <t>ค่าเช่าเต้นท์</t>
  </si>
  <si>
    <t>เทปดำ</t>
  </si>
  <si>
    <t>เชือกฟาง</t>
  </si>
  <si>
    <t>น้ำเปล่า</t>
  </si>
  <si>
    <t>ขนมปัง</t>
  </si>
  <si>
    <t>ปูนขาว</t>
  </si>
  <si>
    <t>ขนมปี๊บสับปะรด</t>
  </si>
  <si>
    <t>ขนมปี๊บสต๊ก</t>
  </si>
  <si>
    <t>ขนมปี๊บขาไก่</t>
  </si>
  <si>
    <t>ขนมปี๊บเวเฟอร์</t>
  </si>
  <si>
    <t>ขนมปี๊บครีม</t>
  </si>
  <si>
    <t>ค่าบำรุงคณะสี</t>
  </si>
  <si>
    <t>ค่าเช่าชุดดุริยางค์ ( ซักรีด )</t>
  </si>
  <si>
    <t>2.การทดสอบสมรรถภาพทางกาย</t>
  </si>
  <si>
    <t>3.การจัดกิจกรรมแข่งขันกีฬาภายใน</t>
  </si>
  <si>
    <t>แปรงทาสี ขนาด 1.5 นิ้ว</t>
  </si>
  <si>
    <t>แปรงทาสี ขนาด 2 นิ้ว</t>
  </si>
  <si>
    <t>แฮนด์บอลยาง Molten</t>
  </si>
  <si>
    <t>กระดาษปกรายงาน A4</t>
  </si>
  <si>
    <t>เทปผ้าสีขนาด 1.1/2นิ้วแกนใหญ่</t>
  </si>
  <si>
    <t>อัลบัมแฟ้มเก็บผลงาน A4 20ไส้3ห่วง</t>
  </si>
  <si>
    <t xml:space="preserve">ไส้แฟ้ม A4 20  แผ่น  </t>
  </si>
  <si>
    <t xml:space="preserve">กรอบรูป </t>
  </si>
  <si>
    <t>4.การจัดซื้อวัสดุ อุปกรณ์เพื่อการเรียนการสอน</t>
  </si>
  <si>
    <t>5. ลดเวลาเรียน  เพิ่มเวลารู้  ควบคู่นโยบาย  ออกกำลังกาย  ได้ความแข็งแรง  พร้อมร่วมแข่งขัน</t>
  </si>
  <si>
    <t>โครงการพัฒนาการเรียนการสอนกลุ่มสาระการเรียนรู้การงานอาชีพและเทคโนโลยี</t>
  </si>
  <si>
    <t xml:space="preserve">1.กิจกรรมพัฒนา ปรับปรุง อุปกรณ์และห้องปฏิบัติการคอมพิวเตอร์ เพื่อการเรียนการสอน </t>
  </si>
  <si>
    <t>2.กิจกรรมห้องเรียนวิชาชีพเพื่อพัฒนาทักษะสู่ความเป็นเลิศทางทางอาชีพ</t>
  </si>
  <si>
    <t>3.กิจกรรมส่งเสริมความรู้ ความถนัดงานช่าง</t>
  </si>
  <si>
    <t>4.กิจกรรมพัฒนาการเรียนการสอนวิชาการเกษตรตามแนวเศรษฐกิจพอเพียง</t>
  </si>
  <si>
    <t>ขนาด : 1 x 1 x 1 นิ้ว </t>
  </si>
  <si>
    <t>ประมาณการค่าใช้จ่ายตามโครงการสืบสานงานพระราชดำริและปรัชญาของเศรษฐกิจพอเพียง</t>
  </si>
  <si>
    <t>1 กิจกรรมการใช้แหล่งเรียนรู้และภูมิปัญญาท้องถิ่นในการจัดการเรียนการสอน</t>
  </si>
  <si>
    <t>จัดทำสื่อการเรียนรู้ภูมิปัญญาท้องถิ่น ปราชญ์ชาวบ้าน และปรัชญาของเศรษฐกิจพอเพียง</t>
  </si>
  <si>
    <t>2 กิจกรรมเกษตรผสมผสานตามรอยเท้าพ่อ</t>
  </si>
  <si>
    <t>อาหารไก่ไข่</t>
  </si>
  <si>
    <t>วัสดุเพาะชำ (แกลบ ขุยมะพร้าว )</t>
  </si>
  <si>
    <t>ถุงเพาะชำ (เล็ก กลาง ใหญ่)</t>
  </si>
  <si>
    <t>3 กิจกรรมพัฒนาผู้เรียนด้านทักษะสู่การประกอบอาชีพ</t>
  </si>
  <si>
    <t>สติ๊กเกอร์ PVC ใส A4</t>
  </si>
  <si>
    <t>ปกพลาสติกใสเอนกประสงค์</t>
  </si>
  <si>
    <t>เทปกาวสีใส</t>
  </si>
  <si>
    <t>กาวลาเท็กซ์</t>
  </si>
  <si>
    <t xml:space="preserve">คลิปดำ 2 ขา ตราม้า </t>
  </si>
  <si>
    <t>กล่องล้อเลื่อน 100 L</t>
  </si>
  <si>
    <t xml:space="preserve">1. กิจกรรม เข้าค่ายลูกเสือ/เนตรนารี ระดับ ม.1  -  ม. 3  </t>
  </si>
  <si>
    <t xml:space="preserve">เข้าค่ายลูกเสือ/เนตรนารี   ม.1  -  ม. 3 </t>
  </si>
  <si>
    <t>-ที่พัก-อาหาร -วัสดุฝึก    -ยานพาหนะ</t>
  </si>
  <si>
    <t xml:space="preserve">-วิทยากร -อื่น ๆ </t>
  </si>
  <si>
    <t>2. กิจกรรม   จัดซื้อวัสดุจัดการเรียนลูกเสือ/เนตรนารี</t>
  </si>
  <si>
    <t>เทปกาวย่น  ขนาด  1  นิ้ว</t>
  </si>
  <si>
    <t>กระดาษโปสเตอร์แข็งสี</t>
  </si>
  <si>
    <t>กระดาษโปสเตอร์สี 2 หน้า</t>
  </si>
  <si>
    <t xml:space="preserve">เทปใสขนาด 0.5 </t>
  </si>
  <si>
    <t>กระดาษปกสี</t>
  </si>
  <si>
    <t>กระดาษขาวเทาหนา</t>
  </si>
  <si>
    <t>ปากกาเคมี</t>
  </si>
  <si>
    <t>กระดาษถ่ายเอกสารA4</t>
  </si>
  <si>
    <t>กระดาษกาวย่นสี 1 นิ้ว</t>
  </si>
  <si>
    <t>กาวแท่ง UHUแท่ง 21 g</t>
  </si>
  <si>
    <t>คลิปหูช้างเบอร์  110</t>
  </si>
  <si>
    <t>เทปโฟม  2  หน้า</t>
  </si>
  <si>
    <t xml:space="preserve">ใบคัตเตอร์เล็ก </t>
  </si>
  <si>
    <t xml:space="preserve">ใบคัตเตอร์ใหญ่ </t>
  </si>
  <si>
    <t>เข็มทิศลูกเสือ</t>
  </si>
  <si>
    <t>ประมาณการค่าใช้จ่ายตามโครงการพัฒนาการเรียนการสอนวิทยาศาสตร์</t>
  </si>
  <si>
    <t xml:space="preserve">1. จัดซื้อสารเคมี  </t>
  </si>
  <si>
    <t xml:space="preserve">  - สารละลายเบเนดิกซ์ 450 CC  </t>
  </si>
  <si>
    <t xml:space="preserve">  - สารละลายไบยูเร็ต 100 CC</t>
  </si>
  <si>
    <t xml:space="preserve">  - สารละลายไอโอดีน 1% 450 CC</t>
  </si>
  <si>
    <t xml:space="preserve">  - ไฮโดรเจนเปอร์ออกไซด์ 50 %</t>
  </si>
  <si>
    <t xml:space="preserve">  - น้ำตาลกลูโคส 450 g</t>
  </si>
  <si>
    <t xml:space="preserve">  - ลวดแมกนีเซียม (ขดใหญ่)</t>
  </si>
  <si>
    <t xml:space="preserve">  - ซิลเวอร์ไนเตรด 10 g</t>
  </si>
  <si>
    <t xml:space="preserve">2. จัดซื้อวัสดุ / อุปกรณ์           </t>
  </si>
  <si>
    <t>- บีกเกอร์ ขนาด 100 CC</t>
  </si>
  <si>
    <t xml:space="preserve"> - บีกเกอร์ ขนาด 250 CC</t>
  </si>
  <si>
    <t xml:space="preserve"> - ขวดวัดปริมาตร ขนาด 100 ml   </t>
  </si>
  <si>
    <t xml:space="preserve"> - ขวดวัดปริมาตร ขนาด 250 ml  </t>
  </si>
  <si>
    <t xml:space="preserve"> - ขวดรูปชมพู่ ขนาด 100 ml     </t>
  </si>
  <si>
    <t xml:space="preserve"> - ขวดรูปชมพู่ ขนาด 250 ml                 </t>
  </si>
  <si>
    <r>
      <t xml:space="preserve"> - เทอร์โมมิเตอร์แอลกอฮอล์ 0-100</t>
    </r>
    <r>
      <rPr>
        <vertAlign val="superscript"/>
        <sz val="14"/>
        <color theme="1"/>
        <rFont val="TH SarabunPSK"/>
        <family val="2"/>
      </rPr>
      <t>๐</t>
    </r>
    <r>
      <rPr>
        <sz val="14"/>
        <color theme="1"/>
        <rFont val="TH SarabunPSK"/>
        <family val="2"/>
      </rPr>
      <t>C</t>
    </r>
  </si>
  <si>
    <t xml:space="preserve"> - หลอดคาปิลารี่ (แก้ว)</t>
  </si>
  <si>
    <t xml:space="preserve"> - หลอดทดลองขนาดกลาง 16x150 มม.ทนไฟ </t>
  </si>
  <si>
    <t xml:space="preserve"> - ขวดบีบน้ำกลั่น 250 CC</t>
  </si>
  <si>
    <t xml:space="preserve"> - แปลงล้างหลอดทดลอง ขนาดกลาง</t>
  </si>
  <si>
    <t xml:space="preserve"> - เครื่องเคาะสัญญาณเวลา</t>
  </si>
  <si>
    <t xml:space="preserve"> - รถทดลองทางกลศาสตร์</t>
  </si>
  <si>
    <t xml:space="preserve"> - สปริงชุดละ 6 อัน(3แบบx2)</t>
  </si>
  <si>
    <t xml:space="preserve"> - ชุดคุณสมบัติของลวดตัวนำ</t>
  </si>
  <si>
    <t xml:space="preserve"> - ชุดทดลองคลื่นแม่เหล็กไฟฟ้า</t>
  </si>
  <si>
    <t xml:space="preserve"> - ตัวต้านทาน 1 โอห์ม(20ตัว/ชุด)</t>
  </si>
  <si>
    <t xml:space="preserve"> - ตัวต้านทาน 10 โอห์ม(20ตัว/ชุด)</t>
  </si>
  <si>
    <t xml:space="preserve"> - ตัวต้านทาน 1 กิโลโอห์ม(20ตัว/ชุด)</t>
  </si>
  <si>
    <t xml:space="preserve"> - ตัวต้านทาน 100โอห์ม(20ตัว/ชุด)</t>
  </si>
  <si>
    <t xml:space="preserve"> - ตัวต้านทานไวแสง</t>
  </si>
  <si>
    <t xml:space="preserve"> - ตัวต้านทานเปลี่ยนค่าได้ 0-50</t>
  </si>
  <si>
    <t xml:space="preserve"> - ตัวอย่างตัวต้านทานแบบต่างๆ</t>
  </si>
  <si>
    <t xml:space="preserve"> - แผงสาธิตฟิวส์แบบต่างๆ</t>
  </si>
  <si>
    <t xml:space="preserve"> - แม่เหล็กแบบน 50x20x5 มม.</t>
  </si>
  <si>
    <t xml:space="preserve"> - หลอดไฟ 2.5 โวลต์(10 อัน/ชุด)</t>
  </si>
  <si>
    <t xml:space="preserve"> - กระจกเงาขนาด 10x10 ซม.</t>
  </si>
  <si>
    <t xml:space="preserve"> - กระจกเว้า 3 นิ้ว</t>
  </si>
  <si>
    <t xml:space="preserve"> - กระจกนูน 3 นิ้ว</t>
  </si>
  <si>
    <t xml:space="preserve"> - กระจกเว้า 50 มม. โฟกัส 200 มม.</t>
  </si>
  <si>
    <t xml:space="preserve"> - กระจกนูน 20 มม. โฟกัส 200 มม.</t>
  </si>
  <si>
    <t xml:space="preserve"> - ถ่านไฟฉาย 1.5 V </t>
  </si>
  <si>
    <t xml:space="preserve"> - ชุดสาธิตการแยกน้ำด้วยกระแสไฟฟ้า</t>
  </si>
  <si>
    <t>- เครื่องวัดความต่างศักย์</t>
  </si>
  <si>
    <t>ผ้ากำมะหยี่สีแดง(เมตร)</t>
  </si>
  <si>
    <t>ประมาณการค่าใช้จ่ายตามโครงการการพัฒนากลุ่มบริหารงานกิจการนักเรียน</t>
  </si>
  <si>
    <t xml:space="preserve">1.กิจกรรม  พัฒนางานสารสนเทศกลุ่มบริหารงานกิจการนักเรียน  </t>
  </si>
  <si>
    <t>กระดาษการ์ดขาว ขนาด A4 120 ก./ตรม. 100 แผ่น</t>
  </si>
  <si>
    <t>กระดาษปกสี ขนาด A4 120 ก. (สีฟ้า, สีชมพู)</t>
  </si>
  <si>
    <t>เทปผ้าสี ขนาด 1.5 นิ้ว แกนใหญ่</t>
  </si>
  <si>
    <t>เทปกาว 2 หน้า บาง ขนาด 1/2 นิ้ว</t>
  </si>
  <si>
    <t>ลวดเย็บกระดาษ เบอร์ 10-1M กล่องละ 1000 ตัว</t>
  </si>
  <si>
    <t>ลวดเย็บกระดาษ เบอร์ 35-1M กล่องละ 1000 ตัว</t>
  </si>
  <si>
    <t xml:space="preserve">ลวดยิงกระดาษ เบอร์ T3-13MB กล่องละ 1000 ตัว </t>
  </si>
  <si>
    <t>เหล็กหนีบกระดาษสีดำ เบอร์ 108 Elfen</t>
  </si>
  <si>
    <t>เหล็กหนีบกระดาษสีดำ เบอร์ 109 Elfen</t>
  </si>
  <si>
    <t>ลวดเสียบกระดาษเคลือบเบอร์ 1 บรรจุ 200 ตัว</t>
  </si>
  <si>
    <t>กาวแท่ง ขนาด 8.2 กรัม UHU</t>
  </si>
  <si>
    <t>แฟ้มโชว์เอกสาร Robin #45-2</t>
  </si>
  <si>
    <t>ตะแกรงใส่เอกสารชั้นเดียวมีฝาปิด (สีฟ้า,สีดำ)</t>
  </si>
  <si>
    <t>น้ำหมึกเติม Brother สีดำ 100 มล.</t>
  </si>
  <si>
    <t>น้ำหมึกเติม Brother สีน้ำเงิน 100 มล.</t>
  </si>
  <si>
    <t>น้ำหมึกเติม Brother สีแดง 100 มล.</t>
  </si>
  <si>
    <t>น้ำหมึกเติม Brother สีเหลือง 100 มล.</t>
  </si>
  <si>
    <t>กาวลาเท็กซ์ TOA ขนาด 32 ออนซ์</t>
  </si>
  <si>
    <t>แผ่น CD -R 700 MB บรรจุ 50 แผ่น</t>
  </si>
  <si>
    <t>แผ่น DVD-R Princo</t>
  </si>
  <si>
    <t xml:space="preserve">โทรโข่ง รุ่น DECCON MG-3007UB  </t>
  </si>
  <si>
    <t>สันรูดพลาสติก ขนาดA4 หนา 3 มม. / (สีชมพู, สีฟ้า)</t>
  </si>
  <si>
    <t>สันรูดพลาสติก ขนาดA4 หนา 5 มม. / (สีชมพู, สีฟ้า)</t>
  </si>
  <si>
    <t>แผ่นใสพลาสติกทำปก ขนาด A4 บรรจุ 100 แผ่น</t>
  </si>
  <si>
    <t>ปากกาเคมี 2 หัวม้า (สีน้ำเงิน, สีแดง)</t>
  </si>
  <si>
    <t>ไม้บรรทัดโลหะ ขนาด 12 นิ้ว</t>
  </si>
  <si>
    <t>ซองครุฑสีน้ำตาล ขนาด A4 (อย่างดี)</t>
  </si>
  <si>
    <t>ลิ้นแฟ้มพลาสติก บรรจุ 50 ชุด</t>
  </si>
  <si>
    <t>1 TB. Ext. 2.5" Seagate Backup Plus Slim (Blue USB3)</t>
  </si>
  <si>
    <t xml:space="preserve">ค่าเข้าเล่มทำเอกสารส่งประกวด </t>
  </si>
  <si>
    <t>สมุดปกแข็งสีน้ำเงิน เบอร์ 2 ปกแข็งเคลือบ</t>
  </si>
  <si>
    <t>ประมาณการค่าใช้จ่ายตามโครงการการพัฒนาระบบดูแลช่วยเหลือนักเรียน</t>
  </si>
  <si>
    <t>1. กิจกรรม   การประชุมผู้ปกครองภาคเรียนที่ 2 ประจำปีการศึกษา 2560</t>
  </si>
  <si>
    <t>กระดาษการ์ดขาวขนาด A4 120 แกรม 100 แผ่น</t>
  </si>
  <si>
    <t>ค่าเลี้ยงอาหารว่างผู้ปกครอง</t>
  </si>
  <si>
    <t>2. กิจกรรม   การประชุมผู้ปกครองภาคเรียนที่ 1 ประจำปีการศึกษา 2561</t>
  </si>
  <si>
    <t>กระดาษปกสี ขนาด A4 120 ก./ตรม.</t>
  </si>
  <si>
    <t xml:space="preserve">กรอบรูปขนาด A4 </t>
  </si>
  <si>
    <t>3. กิจกรรม   เยี่ยมบ้านนักเรียน</t>
  </si>
  <si>
    <t>กระดาษการ์ดขาว ขนาด A4 130 ก./ตรม. 100 แผ่น</t>
  </si>
  <si>
    <t>แฟ้มเก็บผลงานขนาด A4 สอดปก 20 แผ่น เติมได้</t>
  </si>
  <si>
    <t>สันรูดพลาสติกขนาด A4 หนา 15 มม.</t>
  </si>
  <si>
    <t>4. กิจกรรม รู้จักนักเรียนเป็นรายบุคคล (SDQ)</t>
  </si>
  <si>
    <t>แผ่นใสชนิดเขียน บรรจุ 100 แผ่น</t>
  </si>
  <si>
    <t>เทปผ้าสี ขนาด 1.5 นิ้ว แกนใหญ่ (สีแดง)</t>
  </si>
  <si>
    <t>เทปผ้าสี ขนาด 1.5 นิ้ว แกนใหญ่ (สีน้ำเงิน)</t>
  </si>
  <si>
    <t>กระดาษปกสี (สีฟ้า) ขนาด A4 120 ก./ตรม.</t>
  </si>
  <si>
    <t>ประมาณการค่าใช้จ่ายตามโครงการพัฒนางานสภานักเรียน</t>
  </si>
  <si>
    <t>1. กิจกรรมที่ 1 ประชุมสภา</t>
  </si>
  <si>
    <t>ประมาณการค่าใช้จ่ายตามโครงการส่งเสริมพฤติกรรมและระเบียบวินัยนักเรียน</t>
  </si>
  <si>
    <t>1. กิจกรรมมาเรียนทุกวันทันเวลา</t>
  </si>
  <si>
    <t>กระดาษปกสี ขนาด A4 120 ก. (สีฟ้า, สีส้ม)</t>
  </si>
  <si>
    <t>สันรูดพลาสติก ขนาด A4 หนา 15 มม. (สีฟ้า)</t>
  </si>
  <si>
    <t>แฟ้มสันหนา 2 นิ้ว No.125 A4 ตราช้าง</t>
  </si>
  <si>
    <t xml:space="preserve">2. กิจกรรมหล่อสวยสดใสสร้างวินัยวัยเรียน </t>
  </si>
  <si>
    <t>กระดาษปกรายงานการ์ดหอม ขนาด A4 (สีส้ม)</t>
  </si>
  <si>
    <t>สันรูดพลาสติก ขนาด A4 หนา 15 มม. (สีเขียว)</t>
  </si>
  <si>
    <t>3. กิจกรรมตาวิเศษเห็นเด็กดี</t>
  </si>
  <si>
    <t>ประมาณการค่าใช้จ่ายตามโครงการพัฒนางานจราจรและความปลอดภัย</t>
  </si>
  <si>
    <t>กิจกรรม   พัฒนางานจราจรและความปลอดภัย</t>
  </si>
  <si>
    <t>หมวกกันน็อค</t>
  </si>
  <si>
    <t xml:space="preserve">สีน้ำมัน สีเหลือง </t>
  </si>
  <si>
    <t>สีน้ำมัน สีขาว</t>
  </si>
  <si>
    <t>สีน้ำมัน สีแดง</t>
  </si>
  <si>
    <t>กระดาษสี แบบบาง</t>
  </si>
  <si>
    <t>ประมาณการค่าใช้จ่ายตามโครงการส่งเสริมความปลอดภัยในสถานศึกษา</t>
  </si>
  <si>
    <t>1. กิจกรรมส่งเสริมความปลอดภัยในสถานศึกษา</t>
  </si>
  <si>
    <t>กระดาษถ่ายเอกสารขนาด A4 70 ก./ตรม.(idea MAX)</t>
  </si>
  <si>
    <t>กระดาษปกสี ขนาด A4 150 ก./ตรม. คละสี</t>
  </si>
  <si>
    <t>กระดาษโน้ตมีกาว Post-It 653 ขนาด 1x2 นิ้ว</t>
  </si>
  <si>
    <t xml:space="preserve">แผ่นใสชนิดเขียน บรรจุ 100 แผ่น </t>
  </si>
  <si>
    <t>เทปผ้าสี ขนาด 1.1/2 นิ้ว แกนใหญ่ คละสี</t>
  </si>
  <si>
    <t>อัลบั้มแฟ้มเก็บผลงาน ขนาด A4 20 ไส้ 4 ห่วง สอดปก</t>
  </si>
  <si>
    <t>สันรูดพลาสติก ขนาดA4 หนา 15 มม.</t>
  </si>
  <si>
    <t>ประมาณการค่าใช้จ่ายตามโครงการสถานศึกษาสีขาว ปลอดยาเสพติดและอบายมุข</t>
  </si>
  <si>
    <t>กิจกรรม สถานศึกษาปลอดยาเสพติดและอบายมุข</t>
  </si>
  <si>
    <t>กระดาษพิมพ์อิ้งค์เจ็ทชนิดเนื้อมันวาว</t>
  </si>
  <si>
    <t>สื่อต้านภัยยาเสพติด</t>
  </si>
  <si>
    <t>ป้ายไวนิลขนาด 2 x1.5 M</t>
  </si>
  <si>
    <t>ชุดตรวจสารเสพติด (1 กล่องมี 25 ชุด)</t>
  </si>
  <si>
    <t>ประมาณการค่าใช้จ่ายตามโครงการโรงเรียนปลอดบุหรี่</t>
  </si>
  <si>
    <t>ประมาณการค่าใช้จ่ายตามโครงการพัฒนางานโครงงานคุณธรรม</t>
  </si>
  <si>
    <t>1. กิจกรรม ค่ายเยาวชน “ เด็กดีของพระราชา ”</t>
  </si>
  <si>
    <r>
      <t>กระดาษถ่ายเอกสาร</t>
    </r>
    <r>
      <rPr>
        <sz val="11"/>
        <color theme="1"/>
        <rFont val="Calibri"/>
        <family val="2"/>
      </rPr>
      <t xml:space="preserve"> </t>
    </r>
    <r>
      <rPr>
        <sz val="16"/>
        <color rgb="FF000000"/>
        <rFont val="TH SarabunPSK"/>
        <family val="2"/>
      </rPr>
      <t>A4 70 ก./ตรม.</t>
    </r>
  </si>
  <si>
    <t>ปากกาเคมีสองหัว</t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</si>
  <si>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6"/>
        <color rgb="FF000000"/>
        <rFont val="TH SarabunPSK"/>
        <family val="2"/>
      </rPr>
      <t xml:space="preserve">สีดำ 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</si>
  <si>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6"/>
        <color rgb="FF000000"/>
        <rFont val="TH SarabunPSK"/>
        <family val="2"/>
      </rPr>
      <t xml:space="preserve">สีน้ำเงิน 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</si>
  <si>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6"/>
        <color rgb="FF000000"/>
        <rFont val="TH SarabunPSK"/>
        <family val="2"/>
      </rPr>
      <t>สีแดง</t>
    </r>
  </si>
  <si>
    <t>กระดาษบรู๊ฟ ขนาด 31 × 43 นิ้ว</t>
  </si>
  <si>
    <t>ค่าอุปกรณ์ฐาน</t>
  </si>
  <si>
    <r>
      <t>-</t>
    </r>
    <r>
      <rPr>
        <sz val="7"/>
        <color rgb="FF000000"/>
        <rFont val="Times New Roman"/>
        <family val="1"/>
      </rPr>
      <t xml:space="preserve">  </t>
    </r>
    <r>
      <rPr>
        <sz val="16"/>
        <color rgb="FF000000"/>
        <rFont val="TH SarabunPSK"/>
        <family val="2"/>
      </rPr>
      <t xml:space="preserve">แผ่นพลาสติกลูกฟูก </t>
    </r>
  </si>
  <si>
    <t>ขนาด 49 × 65 ซม. 3 มม.</t>
  </si>
  <si>
    <r>
      <t>-</t>
    </r>
    <r>
      <rPr>
        <sz val="7"/>
        <color rgb="FF000000"/>
        <rFont val="Times New Roman"/>
        <family val="1"/>
      </rPr>
      <t xml:space="preserve">  </t>
    </r>
    <r>
      <rPr>
        <sz val="16"/>
        <color rgb="FF000000"/>
        <rFont val="TH SarabunPSK"/>
        <family val="2"/>
      </rPr>
      <t>สีชอล์ก 12 สี เพนเทล</t>
    </r>
  </si>
  <si>
    <r>
      <t>-</t>
    </r>
    <r>
      <rPr>
        <sz val="7"/>
        <color rgb="FF000000"/>
        <rFont val="Times New Roman"/>
        <family val="1"/>
      </rPr>
      <t xml:space="preserve">  </t>
    </r>
    <r>
      <rPr>
        <sz val="16"/>
        <color rgb="FF000000"/>
        <rFont val="TH SarabunPSK"/>
        <family val="2"/>
      </rPr>
      <t xml:space="preserve">กระดาษโปสเตอร์สี 2 หน้า บาง </t>
    </r>
  </si>
  <si>
    <t>ขนาด 52 × 77 ซม. 105 ก./ตรม.</t>
  </si>
  <si>
    <r>
      <t>-</t>
    </r>
    <r>
      <rPr>
        <sz val="7"/>
        <color rgb="FF000000"/>
        <rFont val="Times New Roman"/>
        <family val="1"/>
      </rPr>
      <t xml:space="preserve">  </t>
    </r>
    <r>
      <rPr>
        <sz val="16"/>
        <color rgb="FF000000"/>
        <rFont val="TH SarabunPSK"/>
        <family val="2"/>
      </rPr>
      <t>เทปกาว 2 หน้า บาง ขนาด ½ นิ้ว</t>
    </r>
  </si>
  <si>
    <r>
      <t>-</t>
    </r>
    <r>
      <rPr>
        <sz val="7"/>
        <color rgb="FF000000"/>
        <rFont val="Times New Roman"/>
        <family val="1"/>
      </rPr>
      <t xml:space="preserve">  </t>
    </r>
    <r>
      <rPr>
        <sz val="16"/>
        <color rgb="FF000000"/>
        <rFont val="TH SarabunPSK"/>
        <family val="2"/>
      </rPr>
      <t>โฟมเทป 2 หน้า ยาว 2 เมตร 3M</t>
    </r>
  </si>
  <si>
    <r>
      <t>-</t>
    </r>
    <r>
      <rPr>
        <sz val="7"/>
        <color rgb="FF000000"/>
        <rFont val="Times New Roman"/>
        <family val="1"/>
      </rPr>
      <t xml:space="preserve">  </t>
    </r>
    <r>
      <rPr>
        <sz val="16"/>
        <color rgb="FF000000"/>
        <rFont val="TH SarabunPSK"/>
        <family val="2"/>
      </rPr>
      <t xml:space="preserve">สติ๊กเกอร์ PVC ขนาด 20 × 30 นิ้ว </t>
    </r>
  </si>
  <si>
    <t>ใส (หลังเหลือง)</t>
  </si>
  <si>
    <t>2. กิจกรรม ติดตามความก้าวหน้าในการจัดทำโครงงานคุณธรรม</t>
  </si>
  <si>
    <t xml:space="preserve">บอร์ดโครงงาน ทรงบ้าน 3 พับ </t>
  </si>
  <si>
    <t xml:space="preserve">กระดาษโปสเตอร์สี 2 หน้า บาง </t>
  </si>
  <si>
    <t>เทปกาว 2 หน้า บาง ขนาด ½ นิ้ว</t>
  </si>
  <si>
    <t>โฟมเทป 2 หน้า ยาว 2 เมตร 3M</t>
  </si>
  <si>
    <r>
      <t>แฟ้ม</t>
    </r>
    <r>
      <rPr>
        <sz val="16"/>
        <color theme="1"/>
        <rFont val="TH SarabunPSK"/>
        <family val="2"/>
      </rPr>
      <t>สันหนา 2 นิ้ว No.125A4 ตราช้าง</t>
    </r>
  </si>
  <si>
    <t xml:space="preserve">ไส้แฟ้ม ขนาด A4 </t>
  </si>
  <si>
    <t xml:space="preserve">กระดาษการ์ดขาว ขนาด A4 120 แกรม </t>
  </si>
  <si>
    <t>3. กิจกรรม ตลาดนัดคุณธรรม</t>
  </si>
  <si>
    <t xml:space="preserve">สติ๊กเกอร์ PVC ขนาด 20 × 30 นิ้ว </t>
  </si>
  <si>
    <t xml:space="preserve">แผ่นพลาสติกลูกฟูก </t>
  </si>
  <si>
    <t>กระดาษปกสี ขนาด A4 150 ก./ตรม.</t>
  </si>
  <si>
    <t xml:space="preserve">    4.  กิจกรรม การอบรมเชิงปฏิบัติการ พัฒนาศักยภาพครูแกนนำ</t>
  </si>
  <si>
    <t xml:space="preserve">    5.  กิจกรรม  กิจกรรมต้นไม้พูดได้และซ่อมแซมป้ายคุณธรรม</t>
  </si>
  <si>
    <t xml:space="preserve">    6. กิจกรรม  ป้ายความดี</t>
  </si>
  <si>
    <t>ป้ายพระราชดำรัสที่เกี่ยวข้องกับการศึกษาขนาด 1.20 x 2.0 เมตร</t>
  </si>
  <si>
    <t>ป้ายคุณธรรม ขนาด 1.2 x 2.0 เมตร</t>
  </si>
  <si>
    <t xml:space="preserve">     7.  กิจกรรม  ธงแห่งความสะอาด</t>
  </si>
  <si>
    <t>กระดาษสี (แดง เหลือง เขียว )</t>
  </si>
  <si>
    <t>กาวลาเท็กซ์(8 ออน)</t>
  </si>
  <si>
    <t>กระดาษสติกเกอร์</t>
  </si>
  <si>
    <t xml:space="preserve">     8. กิจกรรม  กิจกรรมเดินในเส้น</t>
  </si>
  <si>
    <t xml:space="preserve">     9. กิจกรรม  ห้องน้ำสร้างจิตสำนึก</t>
  </si>
  <si>
    <t xml:space="preserve"> 10. กิจกรรม นิทรรศการโครงงานคุณธรรม</t>
  </si>
  <si>
    <t>กระดาษถ่ายเอกสาร A4 70 ก./ตรม.</t>
  </si>
  <si>
    <t>กระดาษปกรายงานการ์ดหอม ขนาด A4</t>
  </si>
  <si>
    <t>กระดาษสติ๊กเกอร์ ขนาด A4 ขาวมัน</t>
  </si>
  <si>
    <t>โฟมเทป 2 หน้า ยาว 3 เมตร 3M</t>
  </si>
  <si>
    <t>เทปกาว 2 หน้าบาง ขนาด1/2 นิ้ว</t>
  </si>
  <si>
    <t>กาวลาเท็กซ์ ขนาด 16 ออนซ์ TOA</t>
  </si>
  <si>
    <t>คัตเตอร์เล็ก Tagima LC-302</t>
  </si>
  <si>
    <t>กรรไกรตัดกระดาษ  ขนาด 8 นิ้ว</t>
  </si>
  <si>
    <t>อัลบั้มแฟ้มเก็บผลงาน ขนาด A4 40ไส้ สอดปก</t>
  </si>
  <si>
    <t>กล่องพลาสติกพร้อมฝาล็อคมีล้อ ขนาด 35*43*27.5 ซม.</t>
  </si>
  <si>
    <t>กระดาษโปสเตอร์ 2 หน้าบาง  คละสี</t>
  </si>
  <si>
    <t>กระดาษโปสเตอร์สะท้อนแสง 2 หน้าบาง  คละสี</t>
  </si>
  <si>
    <t>ฟิวเจอร์บอร์ด คละสี</t>
  </si>
  <si>
    <t>สันรูด 10 มม. คละสี</t>
  </si>
  <si>
    <t>สันรูด 7 มม. คละสี</t>
  </si>
  <si>
    <t>แผ่นพลาสติกทำปก A4 (แพ็ค100แผ่น)</t>
  </si>
  <si>
    <t>11.กิจกรรม ห้องส่งเสริมคุณธรรม</t>
  </si>
  <si>
    <t xml:space="preserve">       12. กิจกรรม บำเพ็ญประโยชน์</t>
  </si>
  <si>
    <t>น้ำดื่มชนิดถ้วย ARO (48 ถ้วย/ลัง)</t>
  </si>
  <si>
    <t>2. กิจกรรมที่ 2 ภารกิจ พิชิตขยะ</t>
  </si>
  <si>
    <t>กระดาษพิมพ์ใบประกาศนียบัตร</t>
  </si>
  <si>
    <t>กระดาษการ์ดขาว ขนาด A4 150 แกรม</t>
  </si>
  <si>
    <t xml:space="preserve">แฟ้มโชว์เอกสาร Robin #45-2 </t>
  </si>
  <si>
    <t>ปากกาเคมี 2 หัวม้า สีน้ำเงิน , สีดำ สีละ 5 ด้าม</t>
  </si>
  <si>
    <t>แผ่นพลาสติกเคลือบ ขนาด A4</t>
  </si>
  <si>
    <t>ประมาณการค่าใช้จ่ายตามโครงการค่าสาธารณูปโภคในสถานศึกษา</t>
  </si>
  <si>
    <t xml:space="preserve">1. กิจกรรม  ค่าสาธารณูปโภค </t>
  </si>
  <si>
    <t>จ่ายค่าไฟฟ้า</t>
  </si>
  <si>
    <t>จ่ายค่าประปา</t>
  </si>
  <si>
    <t>จ่ายค่าโทรศัพท์</t>
  </si>
  <si>
    <t>จ่ายค่าอินเทอร์เน็ต</t>
  </si>
  <si>
    <t>ประมาณการค่าใช้จ่ายตามโครงการพัฒนากลุ่มอำนวยการ</t>
  </si>
  <si>
    <t>กิจกรรมที่ 1  จัดซื้อวัสดุ  อุปกรณ์ งานการเงินและบุคลากร</t>
  </si>
  <si>
    <t>กระดาษ A 4</t>
  </si>
  <si>
    <t>กิจกรรมที่  2  การประชุมผู้บริหาร (ส.บ.ม.ท.)</t>
  </si>
  <si>
    <t>ค่าลงทะเบียน</t>
  </si>
  <si>
    <t>ค่าที่พัก</t>
  </si>
  <si>
    <t>ค่าเดินทาง</t>
  </si>
  <si>
    <t>ค่าเหมาจ้างรถ</t>
  </si>
  <si>
    <t xml:space="preserve">ค่าที่พัก </t>
  </si>
  <si>
    <t>ค่าของที่ระลึก</t>
  </si>
  <si>
    <t>ประมาณการค่าใช้จ่ายตามโครงการ พัฒนางานธุรการ งานสารบรรณ</t>
  </si>
  <si>
    <t>1. กิจกรรม พัฒนางานธุรการและสารบรรณ</t>
  </si>
  <si>
    <t>กระดาษปกรายงานการ์ดหอมขนาด A4</t>
  </si>
  <si>
    <t>กระดาษโน้ตมีกาว Post-It 653 ขนาด 3x3 นิ้ว</t>
  </si>
  <si>
    <t>ครีมนับกระดาษ Garherrett</t>
  </si>
  <si>
    <t>แท่นประทับ เบอร์ 2 สีน้ำเงิน</t>
  </si>
  <si>
    <t>แท่นประทับ เบอร์ 2 สีแดง</t>
  </si>
  <si>
    <t>แผ่นยางรองตัด 30x45 ซม.</t>
  </si>
  <si>
    <t>เครื่องเย็บกระดาษMAX  เบอร์ HD-10D</t>
  </si>
  <si>
    <t>เครื่องเย็บกระดาษMAX  เบอร์ HD-50</t>
  </si>
  <si>
    <t>ลวดเสียบกระดาษเคลือบ เบอร์ 1 บรรจุ 200 ตัว</t>
  </si>
  <si>
    <t>แฟ้มเสนอเซ็นต์ ตรากวาง</t>
  </si>
  <si>
    <t>ตะแกรงใส่เอกสารชั้นเดียวมีฝาปิด</t>
  </si>
  <si>
    <t>ตรายางธุรการ</t>
  </si>
  <si>
    <t>ถังพลาสติกสีดำพร้อมฝา 16 แกลลอน</t>
  </si>
  <si>
    <t>ที่ตักขยะพลาสติก มีด้ามจับ</t>
  </si>
  <si>
    <t>ไม้ปัดขนไก่ ขนาด 20 นิ้ว</t>
  </si>
  <si>
    <t>พรมเช็ดเท้า ใยมะพร้าว</t>
  </si>
  <si>
    <t>น้ำยาเช็ดกระจก ขนาด 300 มล.</t>
  </si>
  <si>
    <t>กระบอกฉีดน้ำ ฟ้อกกี้</t>
  </si>
  <si>
    <t>ตลับหมึกดำ HP D9L 19A</t>
  </si>
  <si>
    <t>ตลับหมึกสี HP D9L 19A</t>
  </si>
  <si>
    <t>แผ่นซีดี CD-R 700 MB บรรจุ 50 แผ่น</t>
  </si>
  <si>
    <t>แสตมป์</t>
  </si>
  <si>
    <t>โครงการการจัดสวัสดิการและสร้างขวัญกำลังใจให้แก่บุคลากร</t>
  </si>
  <si>
    <t>โครงการพัฒนาและจัดซื้อวัสดุสำนักงานงานบุคลากร</t>
  </si>
  <si>
    <t>1. กิจกรรม  การจัดสวัสดิการและสร้างขวัญกำลังใจให้แก่บุคลากร</t>
  </si>
  <si>
    <t>โครงการปฏิคมและต้อนรับ</t>
  </si>
  <si>
    <t>1. กิจกรรม การบริการและการต้อนรับ</t>
  </si>
  <si>
    <t>ค่าอาหารและผลไม้</t>
  </si>
  <si>
    <t>ขนมเบรค</t>
  </si>
  <si>
    <t>กาแฟ</t>
  </si>
  <si>
    <t>โอวัลติน</t>
  </si>
  <si>
    <t>แก้วกระดาษ</t>
  </si>
  <si>
    <t>น้ำยาล้างจาน</t>
  </si>
  <si>
    <t>โถใส่ข้าว</t>
  </si>
  <si>
    <t>คลีเน็กซ์ ฟลอรัล กระดาษเช็ดหน้า 150 แผ่น x 3 กล่อง</t>
  </si>
  <si>
    <t>1. กิจกรรม  ค่าซ่อมบำรุงรถยนต์ และต่อทะเบียน</t>
  </si>
  <si>
    <t>โครงการ ค่าซ่อมบำรุงรถยนต์ และต่อทะเบียน</t>
  </si>
  <si>
    <t>ค่าซ่อมบำรุงรถยนต์และต่อทะเบียน</t>
  </si>
  <si>
    <t>โครงการ ค่าน้ำมันเชื้อเพลิง</t>
  </si>
  <si>
    <t>1. กิจกรรม การจ่ายค่าน้ำมันเชื้อเพลิง (เพื่อการเดินทางไปราชการของครูและบุคลากรทางการศึกษา)</t>
  </si>
  <si>
    <t>ประมาณการค่าใช้จ่ายตามโครงการโครงการพัฒนางานอนามัยโรงเรียนและห้องพยาบาล</t>
  </si>
  <si>
    <t>1. กิจกรรม ห้องพยาบาล</t>
  </si>
  <si>
    <t>ยาธาตุน้ำขาวตรากรพต่ายบิน 200  ml.</t>
  </si>
  <si>
    <t>สำลีก้อน  0.35  กรัม  (450  gm/ห่อ)ยี่ห้อ HIVAN</t>
  </si>
  <si>
    <t>ผ้าก๊อชแบบแผ่นฆ่าเชื้อโรคขนาด4x4”กล่องละ  10ห่อ</t>
  </si>
  <si>
    <t>ผ้าก๊อชปิดแผลชนิดพร้อมใช้  ขนาด  9x7cm 5แผ่น/กล่อง  (6กล่อง)</t>
  </si>
  <si>
    <t>ผ้าก๊อซขนาด  4”x5หลา</t>
  </si>
  <si>
    <t>เทปใสใช้แต่งแผล  นีโอพอร์  1”x5หลา</t>
  </si>
  <si>
    <t>พลาสเตอร์ยาเทนโซพล๊าส  แบบพลาสติก ขนาด100 แผ่น</t>
  </si>
  <si>
    <t>พลาสเตอร์ยาปิดแผล  ไทเกอร์พลาส  ชนิดฟิมล์ใส  กันน้ำ  ขนาด  50x72  mm.  3 แผ่น</t>
  </si>
  <si>
    <t>แอมโมเนีย  (ขวดใหญ่)</t>
  </si>
  <si>
    <t>แอมโมเนีย  (ขวดเล็ก)</t>
  </si>
  <si>
    <t>เจลแพ็ค</t>
  </si>
  <si>
    <t>สำลีก้าน</t>
  </si>
  <si>
    <t>แอนตาซิลเจล</t>
  </si>
  <si>
    <t>น้ำเกลือล้างแผล</t>
  </si>
  <si>
    <t>เบตาดีน  (ขวดกลาง)</t>
  </si>
  <si>
    <t>ยาดมหลอด</t>
  </si>
  <si>
    <t>2. กิจกรรม จัดซื้อวัสดุ – อุปกรณ์ ที่ใช้ในห้องพยาบาล</t>
  </si>
  <si>
    <t>ไม้กวาดดอกหญ้า</t>
  </si>
  <si>
    <t>ที่ตักขยะพลาสติกมีด้ามจับ</t>
  </si>
  <si>
    <t>ไม้ถูพื้น+ผ้าม็อบ  ขนาด  10  นิ้วอย่างดี</t>
  </si>
  <si>
    <t>ที่ปัดขนไก่  ขนาด  12  นิ้ว</t>
  </si>
  <si>
    <t>น้ำยาเช็ดกระจก  ขนาด  300  ml</t>
  </si>
  <si>
    <t>พรมเช็ดเท้า</t>
  </si>
  <si>
    <t>3. กิจกรรม อย.น้อย</t>
  </si>
  <si>
    <t>จัดทำเอกสารให้ความรู้</t>
  </si>
  <si>
    <t>อุปกรณ์การตรวจต่างๆ</t>
  </si>
  <si>
    <t>ชุดตรวจ</t>
  </si>
  <si>
    <t xml:space="preserve"> อื่นๆ</t>
  </si>
  <si>
    <t>4.  กิจกรรม  อบรม ให้ความรู้ ส่งเสริมสุขภาพ</t>
  </si>
  <si>
    <t>ค่าตอบแทนวิทยากร/ของที่ระลึก</t>
  </si>
  <si>
    <t>วัสดุ – อุปกรณ์ในการจัดกิจกรรม</t>
  </si>
  <si>
    <t>5    กิจกรรม     จัดทำป้ายนิเทศ และแหล่งเรียนรู้</t>
  </si>
  <si>
    <t>กระดาษโป๊สเตอร์  2  หน้าบางขนาด  52x77cm.105ก./ตรม.</t>
  </si>
  <si>
    <t>กระดาษอาร์ทมัน  ขนาด  48x68  cm.</t>
  </si>
  <si>
    <t>โฟมเทป ๒ หน้าหนา  ยาว  35  cm  3m</t>
  </si>
  <si>
    <t>เทปกาว ๒ หน้าบาง  ขนาด  6 mm</t>
  </si>
  <si>
    <t>6. จัดกิจกรรมแข่งขันตอบปัญหาสุขภาพ</t>
  </si>
  <si>
    <t>กระดาษถ่ายเอกสาร A4 70 แกรม (Idea Max)</t>
  </si>
  <si>
    <t>เทปผ้าสี ขนาด 2 นิ้ว แกนใหญ่ (สีเขียว 2 สีชมพู 2)</t>
  </si>
  <si>
    <t>เทปกาว 2 หน้า บาง ½ นิ้ว</t>
  </si>
  <si>
    <t>เทปกาว 2 หน้า บาง 1 นิ้ว</t>
  </si>
  <si>
    <t>สติ๊กเกอร์ตัดขอบ ขนาด 5 มม. สีเลเซอร์</t>
  </si>
  <si>
    <t>กาวแท่ง UHU ขนาด 21 g.</t>
  </si>
  <si>
    <t xml:space="preserve">เทปใส ขนาด 1 นิ้ว แกนใหญ่ Louis </t>
  </si>
  <si>
    <t>กระดาษโปสเตอร์ 2 หน้า บาง (คละสี)</t>
  </si>
  <si>
    <t>กระดาษอังกฤษ (คละสี)</t>
  </si>
  <si>
    <t>กระดาษพิมพ์ภาพถ่าย A4 150 แกรม 220 แผ่น</t>
  </si>
  <si>
    <t>ซองครุฑสีขาว พับ 4</t>
  </si>
  <si>
    <t>ซองครุฑสีน้ำตาล ขนาด A4 ชนิดขยายข้าง (อย่างดี)</t>
  </si>
  <si>
    <t>ลวดยิงกระดาษ เบอร์ T3-10 (กล่องละ 1000 ตัว)</t>
  </si>
  <si>
    <t xml:space="preserve">เครื่องเจาะกระดาษ ขนาดกลาง (ไม่เกิน 20 แผ่น) </t>
  </si>
  <si>
    <t xml:space="preserve">แฟ้มสันหนา 2 นิ้ว No.125 A4 ตราช้าง </t>
  </si>
  <si>
    <t>แฟ้มสันหนา 3 นิ้ว No.120 A4 ตราช้าง</t>
  </si>
  <si>
    <t>7.  กิจกรรม   ตรวจสุขภาพนักเรียนและจัดทำเอกสารสุขภาพต่างๆ</t>
  </si>
  <si>
    <t>ค่าเครื่องมือในการตรวจ</t>
  </si>
  <si>
    <t>อาหาร/เครื่องดื่ม เจ้าหน้าที่</t>
  </si>
  <si>
    <t xml:space="preserve">กระดาษ และวัสดุอุปกรณ์การจัดทำเอกสารต่างๆ </t>
  </si>
  <si>
    <t>ประมาณการค่าใช้จ่ายตามโครงการพัฒนางานสารสนเทศในโรงเรียน</t>
  </si>
  <si>
    <t>1.  กิจกรรม  พัฒนางานสารสนเทศในโรงเรียน</t>
  </si>
  <si>
    <r>
      <t xml:space="preserve">กระดาษถ่ายเอกสาร ขนาด </t>
    </r>
    <r>
      <rPr>
        <sz val="14"/>
        <color rgb="FF000000"/>
        <rFont val="TH SarabunPSK"/>
        <family val="2"/>
      </rPr>
      <t>A4</t>
    </r>
    <r>
      <rPr>
        <sz val="16"/>
        <color rgb="FF000000"/>
        <rFont val="TH SarabunPSK"/>
        <family val="2"/>
      </rPr>
      <t xml:space="preserve"> </t>
    </r>
    <r>
      <rPr>
        <sz val="14"/>
        <color rgb="FF000000"/>
        <rFont val="TH SarabunPSK"/>
        <family val="2"/>
      </rPr>
      <t xml:space="preserve">80 </t>
    </r>
    <r>
      <rPr>
        <sz val="16"/>
        <color rgb="FF000000"/>
        <rFont val="TH SarabunPSK"/>
        <family val="2"/>
      </rPr>
      <t>ก</t>
    </r>
    <r>
      <rPr>
        <sz val="14"/>
        <color rgb="FF000000"/>
        <rFont val="TH SarabunPSK"/>
        <family val="2"/>
      </rPr>
      <t>.</t>
    </r>
    <r>
      <rPr>
        <sz val="16"/>
        <color rgb="FF000000"/>
        <rFont val="TH SarabunPSK"/>
        <family val="2"/>
      </rPr>
      <t>/ ตรม. (</t>
    </r>
    <r>
      <rPr>
        <sz val="14"/>
        <color rgb="FF000000"/>
        <rFont val="TH SarabunPSK"/>
        <family val="2"/>
      </rPr>
      <t>DoubleA</t>
    </r>
    <r>
      <rPr>
        <sz val="16"/>
        <color rgb="FF000000"/>
        <rFont val="TH SarabunPSK"/>
        <family val="2"/>
      </rPr>
      <t>)</t>
    </r>
  </si>
  <si>
    <t>อัลบั้มแฟ้มเก็บผลงาน ขนาด A4 20 ไส้ 3 ห่วง สอดปก</t>
  </si>
  <si>
    <r>
      <t xml:space="preserve">กระดาษปกสี A4 </t>
    </r>
    <r>
      <rPr>
        <sz val="14"/>
        <color rgb="FF000000"/>
        <rFont val="TH SarabunPSK"/>
        <family val="2"/>
      </rPr>
      <t xml:space="preserve">120 ก./ตรม. </t>
    </r>
  </si>
  <si>
    <t>แฟ้มเก็บผลงาน ขนาด A4 สอดปก 10 ไส้ เติมได้</t>
  </si>
  <si>
    <t>ไส้แฟ้ม (ขนาด A4)</t>
  </si>
  <si>
    <t>ประมาณการค่าใช้จ่ายตามโครงการพัฒนางานพัสดุ</t>
  </si>
  <si>
    <t>1. กิจกรรมจัดซื้อวัสดุ – อุปกรณ์สำนักงาน</t>
  </si>
  <si>
    <t>- กระดาษถ่ายเอกสาร ขนาด A4 70 ก./ตรม.</t>
  </si>
  <si>
    <t xml:space="preserve">   - กระดาษโน้ตมีกาว Post-It Index สี</t>
  </si>
  <si>
    <t xml:space="preserve">   - กระดาษโน้ตมีกาว Post-It 657 ขนาด 3x4”</t>
  </si>
  <si>
    <t xml:space="preserve">   - ซองครุฑสีน้ำตาล ขนาด A4 </t>
  </si>
  <si>
    <t xml:space="preserve">   - ซองครุฑสีน้ำตาล ขนาด A4 (ชนิดขยายข้าง)</t>
  </si>
  <si>
    <t xml:space="preserve">   - แท่นประทับ เบอร์ 2</t>
  </si>
  <si>
    <t xml:space="preserve">   - ตรายางสำเนา</t>
  </si>
  <si>
    <t xml:space="preserve">   - ชอล์คขาวชนิดฝุ่นน้อย</t>
  </si>
  <si>
    <t xml:space="preserve">   - ชอล์คสีชนิดฝุ่นน้อย</t>
  </si>
  <si>
    <t xml:space="preserve">   - แปลงลบกระดานดำ สีขาว</t>
  </si>
  <si>
    <t xml:space="preserve">   - แปลงลบกระดานไวท์บอร์ด</t>
  </si>
  <si>
    <t xml:space="preserve">   - สมุดปกแข็งสีน้ำเงิน เบอร์ 2 ปกเคลือบ</t>
  </si>
  <si>
    <t xml:space="preserve">   - ปากกาเขียนไวท์บอร์ด สีน้ำเงิน</t>
  </si>
  <si>
    <t xml:space="preserve">   - ปากกาเขียนไวท์บอร์ด สีแดง</t>
  </si>
  <si>
    <t xml:space="preserve">   - ปากกาเขียนไวท์บอร์ด สีดำ</t>
  </si>
  <si>
    <t xml:space="preserve">   - ปากกาเขียนเคมี ยูนิ (ปากกาเขียนครุภัณฑ์)       </t>
  </si>
  <si>
    <t xml:space="preserve">     PX-20 สีขาว</t>
  </si>
  <si>
    <t xml:space="preserve">   - เครื่องเจาะกระดาษชนิดตั้งโต๊ะ</t>
  </si>
  <si>
    <t xml:space="preserve">   - เครื่องเย็บกระดาษ MAX เบอร์HD-10</t>
  </si>
  <si>
    <t xml:space="preserve">   - เทปใส ขนาด 1/2 นิ้ว แกนใหญ่</t>
  </si>
  <si>
    <t xml:space="preserve">   - กระดาษกาวย่น ขนาด 1 นิ้ว แกนใหญ่</t>
  </si>
  <si>
    <t xml:space="preserve">   - กระดาษกาวย่น ขนาด 2 นิ้ว แกนใหญ่</t>
  </si>
  <si>
    <t xml:space="preserve">   - โฟมเทป 2 หน้า ยาว 2 เมตร</t>
  </si>
  <si>
    <t xml:space="preserve">   - ลวดเย็บกระดาษ เบอร์ 10-1M</t>
  </si>
  <si>
    <t xml:space="preserve">   - ลวดเย็บกระดาษ เบอร์ 35-1M</t>
  </si>
  <si>
    <t xml:space="preserve">   - คัดเตอร์ด้ามแสตนเลส ขนาด 1x8 cm</t>
  </si>
  <si>
    <t xml:space="preserve">   - คัดเตอร์ด้ามแสตนเลส ขนาด 2x10 cm</t>
  </si>
  <si>
    <t xml:space="preserve">   - กรรไกรตัดกระดาษ ขนาด 8 นิ้ว</t>
  </si>
  <si>
    <t xml:space="preserve">   - แฟ้มเสนอเซนต์ ตรากวาง</t>
  </si>
  <si>
    <t xml:space="preserve">   - อัลบั้มแฟ้มเก็บผลงานขนาด A4  สอดปก เติมได้ 3 ห่วง</t>
  </si>
  <si>
    <t xml:space="preserve">   - ไส้แฟ้ม ขนาด A4 บรรจุ 20 แผ่น</t>
  </si>
  <si>
    <t xml:space="preserve">   - ตะแกรงใส่เอกสารมีฝาปิด</t>
  </si>
  <si>
    <t xml:space="preserve">   - น้ำหมึกเติม Epson สีดำ สีแดง สีเหลือง สีน้ำเงิน ขนาด 100 มล.(สีละ 1 ขวด)</t>
  </si>
  <si>
    <t xml:space="preserve">   - ตลับหมึกดำ HP เบอร์ 21</t>
  </si>
  <si>
    <t>2. กิจกรรมปรับปรุงห้องพัสดุ</t>
  </si>
  <si>
    <t>ชั้นวางหนังสือ 90 ซม.โล่ง4 ชั้นขนาด90x32x172 cm</t>
  </si>
  <si>
    <t>จาน(โหล)</t>
  </si>
  <si>
    <t>ช้อนกลาง(โหล)</t>
  </si>
  <si>
    <t>ช้อน-ส้อม(โหล)</t>
  </si>
  <si>
    <t>น้ำดื่ม(ลัง)</t>
  </si>
  <si>
    <t>กระดาษปกสี ขนาด A4 150 ก./ตรม. (สีเขียว 2 สีชมพู 1)</t>
  </si>
  <si>
    <t>อัลบั้มแฟ้มเก็บผลงาน ขนาด A4 20 ไส้ 4 ห่วงสอดปก</t>
  </si>
  <si>
    <t xml:space="preserve">เทปผ้าสีขนาด 1½ นิ้วแกนใหญ่ (สีเขียว 10 สีชมพู 5) </t>
  </si>
  <si>
    <t>พลาสเตอร์ยาเทนโซพล๊าส  สีน้ำตาลขนาด  100  แผ่น</t>
  </si>
  <si>
    <t>โครงการพัฒนางานบริหารทั่วไป</t>
  </si>
  <si>
    <t>1.กิจกรรมปรับปรุงพัฒนาห้องสำนักงาน</t>
  </si>
  <si>
    <t>ผ้าม่าน 1.50 x 1.30 ม.</t>
  </si>
  <si>
    <t>2. กิจกรรมจัดซื้อวัสดุครุภัณฑ์สำนักงาน</t>
  </si>
  <si>
    <t>3. กิจกรรมงานอุปกรณ์สำนักงาน</t>
  </si>
  <si>
    <t>กระดาษถ่ายเอกสาร A4 70 ก./ตรม. ไอเดียแมกซ์</t>
  </si>
  <si>
    <t>สมุดปกแข็งสันผ้า 19x32 ซม. 55 แกรม (70 แผ่น )</t>
  </si>
  <si>
    <t>ลูกแม็กเย็บกระดาษเบอร์ 10</t>
  </si>
  <si>
    <t>คลิปหนีบกระดาษสีดำ 2  นิ้ว 50 มม. กระดาษตัวกลาง</t>
  </si>
  <si>
    <t>เครื่องเจาะกระดาษตราช้าง DP-480G</t>
  </si>
  <si>
    <t>แฟ้มตราช้างสันกว้าง A4  สัน 3 นิ้ว สีดำ</t>
  </si>
  <si>
    <t>เครื่องคิดเลขโอลิมเปีย MX120TX</t>
  </si>
  <si>
    <t>โครงการพัฒนางานโสตทัศนศึกษา</t>
  </si>
  <si>
    <t>1. การประชาสัมพันธ์</t>
  </si>
  <si>
    <t>ลำโพงฮอร์น</t>
  </si>
  <si>
    <t>สายลำโพง</t>
  </si>
  <si>
    <t>ตูดฮอร์น</t>
  </si>
  <si>
    <t>ไมค์ประชาสัมพันธ์</t>
  </si>
  <si>
    <t>Wall Box VGA</t>
  </si>
  <si>
    <t>ลำโพงเคลื่อนที่ 12”</t>
  </si>
  <si>
    <t>แบตลำโพงเคลื่อนที่</t>
  </si>
  <si>
    <t>สายลวดสัญญาณเสียง 200m</t>
  </si>
  <si>
    <t>2. ติดตั้งเครื่องเสียงในหอประชุมใหม่</t>
  </si>
  <si>
    <t>ไมค์ลอย</t>
  </si>
  <si>
    <t>เพาเวอร์มิกซ์</t>
  </si>
  <si>
    <t>สายเสียง</t>
  </si>
  <si>
    <t>หัวแยกสัญญาณ</t>
  </si>
  <si>
    <t>สายHDML 10m</t>
  </si>
  <si>
    <t>สายRGL 10m</t>
  </si>
  <si>
    <t>3. ซ่อมแซมงานโสตทัศนศึกษา</t>
  </si>
  <si>
    <t>ถ่าน 2A</t>
  </si>
  <si>
    <t>4. เครื่องเสียงนอกสถานที่</t>
  </si>
  <si>
    <t>ลำโพงปาก12</t>
  </si>
  <si>
    <t>ขาตั้งลำโพง</t>
  </si>
  <si>
    <t>เพาว์เวอร์มิกซ์</t>
  </si>
  <si>
    <t>คอจับไมค์</t>
  </si>
  <si>
    <t xml:space="preserve">โครงการประชาสัมพันธ์ </t>
  </si>
  <si>
    <t>วารสารป่าเด็ง</t>
  </si>
  <si>
    <t>โครงการพัฒนางานอาคารสถานที่</t>
  </si>
  <si>
    <t>1. เขตพื้นที่รับผิดชอบ</t>
  </si>
  <si>
    <t>ไม้กวาดทางมะพร้าว</t>
  </si>
  <si>
    <t>ถุงดำใส่ขยะ</t>
  </si>
  <si>
    <t>2. ความสะอาดห้องน้ำ</t>
  </si>
  <si>
    <t>ผ้าปิดจมูก</t>
  </si>
  <si>
    <t>น้ำยาล้างห้องน้ำ</t>
  </si>
  <si>
    <t>แปรงขัดพื้นแบบด้ามยาว</t>
  </si>
  <si>
    <t>3. ปรับปรุงซ่อมแซม ทำความสะอาดอาคารเรียนอาคารประกอบ</t>
  </si>
  <si>
    <t>หน้าดิน</t>
  </si>
  <si>
    <t>ดินถม</t>
  </si>
  <si>
    <t>อิฐประสานตัวต่อตรง/ตัวต่อโค้ง/ตัวต่อโซ่</t>
  </si>
  <si>
    <t>โอ่งสี</t>
  </si>
  <si>
    <t>หินจัดสวน เบอร์ 4-5</t>
  </si>
  <si>
    <t>ต้นหูกระจง</t>
  </si>
  <si>
    <t>เฟิร์นข้าหลวง</t>
  </si>
  <si>
    <t>ต้นซานาดู</t>
  </si>
  <si>
    <t>เศรษฐีเรือนใน</t>
  </si>
  <si>
    <t>วัสดุเพาะชำ</t>
  </si>
  <si>
    <t>ปูนตราเสือ</t>
  </si>
  <si>
    <t>ชุดแหวน-ลูกสูบ</t>
  </si>
  <si>
    <t>ชุดหัวใบตัด</t>
  </si>
  <si>
    <t>สายคันเร่ง</t>
  </si>
  <si>
    <t>ชุดคลาส</t>
  </si>
  <si>
    <t>ชุดลานกระชาก</t>
  </si>
  <si>
    <t>ก้านเครื่องตัดหญ้า</t>
  </si>
  <si>
    <t>จารบี</t>
  </si>
  <si>
    <t>ใบตัดหญ้า 18 นิ้ว</t>
  </si>
  <si>
    <t>เอ็นตัดหญ้า</t>
  </si>
  <si>
    <t>น้ำมันทูที</t>
  </si>
  <si>
    <t>หัวเทียน</t>
  </si>
  <si>
    <t>ชุดเปอร์เกนเครื่องตัดหญ้า</t>
  </si>
  <si>
    <t>ลูกปืนเครื่องตัดหญ้า</t>
  </si>
  <si>
    <t>จอบด้ามไม้</t>
  </si>
  <si>
    <t>ยางนอกมอเตอร์ไซค์</t>
  </si>
  <si>
    <t>ยางในมอเตอร์ไซค์</t>
  </si>
  <si>
    <t>เครื่องตัดไม้เกษตร</t>
  </si>
  <si>
    <t>มีดง้าว</t>
  </si>
  <si>
    <t>4. ปรับปรุงต่อเติมระบบประปา</t>
  </si>
  <si>
    <t>5. ต่อเติมหอประชุมใหม่</t>
  </si>
  <si>
    <t>6. ปรับปรุงต่อเติมระบบไฟฟ้า</t>
  </si>
  <si>
    <t>ท่อร้อยสายไฟ</t>
  </si>
  <si>
    <t>7. ผ้าแต่งห้องประชุม</t>
  </si>
  <si>
    <t>ลวด</t>
  </si>
  <si>
    <t>เย็บผ้า(กรณีทำโบว์ผูกเก้าอี้)</t>
  </si>
  <si>
    <t>ซื้อผ้า</t>
  </si>
  <si>
    <t>ประมาณการค่าใช้จ่ายตามโครงการโรงเรียนปลอดขยะ (Zero Waste School)</t>
  </si>
  <si>
    <t>กิจกรรม.1 การคัดแยกขยะ</t>
  </si>
  <si>
    <t>ถุงดำ</t>
  </si>
  <si>
    <t xml:space="preserve">ป้ายไวนิล </t>
  </si>
  <si>
    <t>กิโลสปริง</t>
  </si>
  <si>
    <t>ปั๊มตรายาง</t>
  </si>
  <si>
    <t>ถุงดำ30*40</t>
  </si>
  <si>
    <t>2.กิจกรรมรณรงค์เก็บขยะในโรงเรียนและชุมชน</t>
  </si>
  <si>
    <t>3. กิจกรรมส่งเสริมต่างๆ   การรณรงค์สิ่งแวดล้อม</t>
  </si>
  <si>
    <t>แฟ้มเก็บผลงาน ขนาดA4</t>
  </si>
  <si>
    <t>ไส้แฟ้ม ขนาด A4 ( ห่อ )</t>
  </si>
  <si>
    <t xml:space="preserve">กระดาษถ่ายเอกสารขนาดA4 (idea MAX) </t>
  </si>
  <si>
    <t>4.กิจกรรม Big cleaning Day</t>
  </si>
  <si>
    <t>โครงการ พัฒนางานแผนงาน</t>
  </si>
  <si>
    <t xml:space="preserve">1. กิจกรรม  จัดทำแผนปฏิบัติการประจำปีงบประมาณ  2561  </t>
  </si>
  <si>
    <t>ค่าผลิตเอกสาร + จัดทำรูปเล่ม</t>
  </si>
  <si>
    <t xml:space="preserve">ค่าผลิตเอกสารคำสั่ง, คู่มืออื่นๆ </t>
  </si>
  <si>
    <t>แฟ้ม</t>
  </si>
  <si>
    <t>กระดาษ ปก</t>
  </si>
  <si>
    <t>คลิปหนีบกระดาษดำ เบอร์ 110</t>
  </si>
  <si>
    <t>เครื่องคิดเลข Casio</t>
  </si>
  <si>
    <t>2. กิจกรรม  ติดตามตรวจสอบ ประเมินผล แผนงานและโครงการ</t>
  </si>
  <si>
    <t>แฟ้มใหญ่</t>
  </si>
  <si>
    <t>สมุดบันทึกการประชุม</t>
  </si>
  <si>
    <t xml:space="preserve">ลวดเย็บกระดาษ เบอร์ 10 </t>
  </si>
  <si>
    <t>ค่าผลิตเอกสาร 6 เดือน</t>
  </si>
  <si>
    <t xml:space="preserve">3.  กิจกรรม  จัดทำระบบควบคุมภายใน  </t>
  </si>
  <si>
    <t>โครงการประกันคุณภาพการศึกษา</t>
  </si>
  <si>
    <t>แผ่นบันทึกข้อมูล (CD-R) บรรจุ 50 แผ่น</t>
  </si>
  <si>
    <t>สันรูดพลาสติกขนาด A4 หนา 10 มม</t>
  </si>
  <si>
    <t>ค่าเข้าเล่มเอกสาร SAR</t>
  </si>
  <si>
    <t>อัลบั้มแฟ้มเก็บผลงานขนาดA4 20 ไส้4 ห่วงสอดปก</t>
  </si>
  <si>
    <t>1. กิจกรรม  ส่งเสริมการเพิ่มผลสัมฤทธิ์ทางการเรียนกลุ่มสาระสังคมศึกษาศาสนาและวัฒนธรรม</t>
  </si>
  <si>
    <t xml:space="preserve">ค่าวิทยากร </t>
  </si>
  <si>
    <t>ค่าอาหาร   น้ำดื่ม</t>
  </si>
  <si>
    <t>2. กิจกรรม  ส่งเสริมความเป็นเลิศทางวิชาการ (สังคมศึกษาศาสนาและวัฒนธรรม)</t>
  </si>
  <si>
    <t>รางวัลชนะเลิศการสอบแต่ละสาระ</t>
  </si>
  <si>
    <t>3. กิจกรรม  การสอนซ่อมเสริม</t>
  </si>
  <si>
    <t>4. กิจกรรมส่งเสริมครูทำวิจัยกลุ่มสาระสังคมศึกษา</t>
  </si>
  <si>
    <t xml:space="preserve">5. กิจกรรมเสริมสร้างแหล่งเรียนรู้กลุ่มสาระ (ห้องสมุดกลุ่มสาระ) </t>
  </si>
  <si>
    <t>2. กิจกรรม “วารสารโรงเรียน”</t>
  </si>
  <si>
    <t>ประมาณการค่าใช้จ่ายตามโครงการSTEM สู่นวัตกรรม</t>
  </si>
  <si>
    <t>แผ่นโฟมขนาด 3 mm</t>
  </si>
  <si>
    <t>ไม้บราซ่า</t>
  </si>
  <si>
    <t>ใบพัด</t>
  </si>
  <si>
    <t>เทปกาว</t>
  </si>
  <si>
    <t>กาว</t>
  </si>
  <si>
    <t>กิจกรรม  ค่ายพัฒนาผู้เรียนเพื่อยกระดับผลสัมฤทธิ์ด้วย Active Learning</t>
  </si>
  <si>
    <t>ค่าอาหารว่างนักเรียน</t>
  </si>
  <si>
    <t>โครงการ พัฒนาระบบงานแนะแนว</t>
  </si>
  <si>
    <t>1. พัฒนาศูนย์แนะแนวโรงเรียน</t>
  </si>
  <si>
    <t>โต๊ะญี่ปุ่นขนาดเล็ก</t>
  </si>
  <si>
    <r>
      <t xml:space="preserve">กระดาษ </t>
    </r>
    <r>
      <rPr>
        <sz val="14"/>
        <color theme="1"/>
        <rFont val="TH SarabunPSK"/>
        <family val="2"/>
      </rPr>
      <t xml:space="preserve">A4 </t>
    </r>
  </si>
  <si>
    <t>แผ่นป้ายโปสเตอร์ข้อมูลความรู้ทางวิชาชีพ-การศึกษา</t>
  </si>
  <si>
    <t>ค่าของที่ระลึกวิทยากร</t>
  </si>
  <si>
    <t>2. พัฒนาระบบเครือข่ายการแนะแนว</t>
  </si>
  <si>
    <t>3. แนะแนวสัญจร ป.6-ม.3 และ ม.6</t>
  </si>
  <si>
    <t>ของที่ระลึกสำหรับโรงเรียนที่ไปแนะแนว ป.6</t>
  </si>
  <si>
    <t>ค่าน้ำมันรถแนะแนว ป.6</t>
  </si>
  <si>
    <t>กระดาษทำเอกสารแผ่นพับ</t>
  </si>
  <si>
    <r>
      <t>โปสเตอร์ประชาสัมพันธ์ 3</t>
    </r>
    <r>
      <rPr>
        <sz val="14"/>
        <color theme="1"/>
        <rFont val="TH SarabunPSK"/>
        <family val="2"/>
      </rPr>
      <t>x</t>
    </r>
    <r>
      <rPr>
        <sz val="16"/>
        <color theme="1"/>
        <rFont val="TH SarabunPSK"/>
        <family val="2"/>
      </rPr>
      <t>4</t>
    </r>
  </si>
  <si>
    <r>
      <t xml:space="preserve">โปสเตอร์ขนาดเล็ก </t>
    </r>
    <r>
      <rPr>
        <sz val="14"/>
        <color theme="1"/>
        <rFont val="TH SarabunPSK"/>
        <family val="2"/>
      </rPr>
      <t>A4</t>
    </r>
  </si>
  <si>
    <t>ประมาณการค่าใช้จ่ายตามโครงการส่งเสริมสนับสนุนกิจกรรมพัฒนาผู้เรียน(ลูกเสือ)</t>
  </si>
  <si>
    <t>ประมาณการค่าใช้จ่ายตามโครงการส่งเสริมสนับสนุนกิจกรรมพัฒนาผู้เรียน(ทัศนศึกษา)</t>
  </si>
  <si>
    <t xml:space="preserve">1. กิจกรรม ทัศนศึกษา  </t>
  </si>
  <si>
    <t xml:space="preserve">ทัศนศึกษา </t>
  </si>
  <si>
    <t>โครงการพัฒนาระบบเครือข่ายข้อมูลสารสนเทศและเทคโนโลยี</t>
  </si>
  <si>
    <t>ค่าบริการเว็บไซต์</t>
  </si>
  <si>
    <t>แผ่น DVD</t>
  </si>
  <si>
    <t>เอ็กซ์เทอนอล ฮาร์ดไดร์ฟ 2 TB</t>
  </si>
  <si>
    <t>สีโปสเตอร์</t>
  </si>
  <si>
    <t>จานสี</t>
  </si>
  <si>
    <t>พู่กัน เบอร์ 0,4,6,12</t>
  </si>
  <si>
    <t>กระดาษ100ปอน</t>
  </si>
  <si>
    <t>แปลงทาสี ขนาด 2 นิ้ว</t>
  </si>
  <si>
    <t>ปูนปาสเตอร์</t>
  </si>
  <si>
    <t>ใยมะพร้าว</t>
  </si>
  <si>
    <t>วัสลีน</t>
  </si>
  <si>
    <t>ทรายละเอียด</t>
  </si>
  <si>
    <t>เหล็ก ขนาด 2 หุน</t>
  </si>
  <si>
    <t>ลวด เบอร์ 12</t>
  </si>
  <si>
    <t>เหล็กแป 1*2 นิ้ว</t>
  </si>
  <si>
    <t>อิฐบล๊อก</t>
  </si>
  <si>
    <t>แก้วเชมเปนทรงกลม ขนาดเส้นผ่าศูนย์กลาง 5 - 6 นิ้ว</t>
  </si>
  <si>
    <t xml:space="preserve">กระดาษ A4 </t>
  </si>
  <si>
    <t>ลวดเชื่อม 2.6</t>
  </si>
  <si>
    <t>ข้องอ 3 นิ้ว</t>
  </si>
  <si>
    <t>หิน</t>
  </si>
  <si>
    <t>ทรายหยาบ</t>
  </si>
  <si>
    <t>ปูนซีเมนต์ตรานกเพชร</t>
  </si>
  <si>
    <t>สกรูยิง 1 นิ้ว</t>
  </si>
  <si>
    <t>สีสเปร์</t>
  </si>
  <si>
    <t xml:space="preserve">ถังพลาสติกมีฝา 200 ลิตร </t>
  </si>
  <si>
    <t xml:space="preserve">ข้องอ </t>
  </si>
  <si>
    <t>ก้ามปูยึดท่อ</t>
  </si>
  <si>
    <t>เบรกเกอร์</t>
  </si>
  <si>
    <t xml:space="preserve">แม่กุญแจพร้อมลูก </t>
  </si>
  <si>
    <t>หูช้าง</t>
  </si>
  <si>
    <t>เครื่องวัดค่า EC pH TDS สำหรับไฮโดรโปนิกส์</t>
  </si>
  <si>
    <t>ปุ๋ยสูตร AและB ชนิดน้ำ</t>
  </si>
  <si>
    <t>ฮอร์โมนเร่งใบสำหรับไฮโดรโปนิกส์</t>
  </si>
  <si>
    <t>กรดไฮโดรคลอลิก</t>
  </si>
  <si>
    <t>ถาดเพาะพลาสติก</t>
  </si>
  <si>
    <t>ฟอกกี้ขนาด 2 ลิตร พลาสติกเนื้อแข็ง</t>
  </si>
  <si>
    <t>เหล็กกล่อง 1 1/2 นิ้ว</t>
  </si>
  <si>
    <t>สกรูยิง 1  1/2</t>
  </si>
  <si>
    <t>มีดเคียว/มีดงอ</t>
  </si>
  <si>
    <t>มีดพร้า</t>
  </si>
  <si>
    <t xml:space="preserve">ลูกรีเวท 1/8 * 3/4 (4-16) </t>
  </si>
  <si>
    <t>ลูกรีเวท 1/8 * 1/2 (4-6)</t>
  </si>
  <si>
    <t xml:space="preserve">ค้อนเดินสายไฟ </t>
  </si>
  <si>
    <r>
      <t xml:space="preserve">ค้อนหัวพลาสติก ขนาดหัว </t>
    </r>
    <r>
      <rPr>
        <sz val="16"/>
        <color rgb="FF000000"/>
        <rFont val="Wingdings 2"/>
        <family val="1"/>
        <charset val="2"/>
      </rPr>
      <t>W</t>
    </r>
    <r>
      <rPr>
        <sz val="16"/>
        <color rgb="FF000000"/>
        <rFont val="TH SarabunPSK"/>
        <family val="2"/>
      </rPr>
      <t xml:space="preserve"> 32 mm.</t>
    </r>
  </si>
  <si>
    <t>ค้อนหัวกลม ขนาด 1 1/2 ปอนด์</t>
  </si>
  <si>
    <t>คีมย้ำรีเวท</t>
  </si>
  <si>
    <t>ดอกสว่าน Mexco  25 ตัว/ชุด (มม.)</t>
  </si>
  <si>
    <t>ดอกสว่าน Mexco 29 ตัว/ชุด (นิ้ว)</t>
  </si>
  <si>
    <t>ตะไบหยาบ 12" หยาบ , ละเอียด</t>
  </si>
  <si>
    <t>ลวดเชื่อม Kobe-Rb26</t>
  </si>
  <si>
    <t>หน้ากากเชื่อมแบบมือถือ</t>
  </si>
  <si>
    <t>หน้ากากเชื่อมแบบสวมหัว</t>
  </si>
  <si>
    <t>เครื่องเชื่อมอินวอเตอร์</t>
  </si>
  <si>
    <t>หินลับมีด</t>
  </si>
  <si>
    <t>ผงซักฟอก 4,000 กรัม</t>
  </si>
  <si>
    <t>น้ำยาล้างจาน 3,800 มล.</t>
  </si>
  <si>
    <t>หม้อหู เบอร์ 40</t>
  </si>
  <si>
    <t>ตราชั่ง ขนาด 1 กก.</t>
  </si>
  <si>
    <t>แก๊ส 15 กก.</t>
  </si>
  <si>
    <t>ลินชักพลาสติก 4 ชั้น</t>
  </si>
  <si>
    <t>หูฟัง</t>
  </si>
  <si>
    <t>ถังพลาสติกมีฝาปิด</t>
  </si>
  <si>
    <t>กระดาษโฟโต้ 150 แกรม 220 แผ่น</t>
  </si>
  <si>
    <t>หมึกพิมพ์</t>
  </si>
  <si>
    <t>แผ่นรองเมาส์</t>
  </si>
  <si>
    <t>แฟลซไดร์ 1 G</t>
  </si>
  <si>
    <t xml:space="preserve">เบรกขนม </t>
  </si>
  <si>
    <t>ดอกไม้จริง</t>
  </si>
  <si>
    <t>- เบี้ยเลี้ยงนักเรียน</t>
  </si>
  <si>
    <t>ให้ใช้เงินกิจกรรมพัฒนาผู้เรียน และให้นำเงินรางวัลที่ได้รับ 7000 มาใช้ด้วย</t>
  </si>
  <si>
    <t>รูปพร้อมกรอบ (สุนทรภู่)</t>
  </si>
  <si>
    <t>ประมาณการค่าใช้จ่ายตามโครงการค่ายคณิตศาสตร์ พัฒนาผู้เรียน</t>
  </si>
  <si>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กระดาษถ่ายเอกสาร ขนาด A4 70 แกรม Double A</t>
    </r>
  </si>
  <si>
    <t>ค่าอาหาร(500 หน่วยราคาต่อหน่วย 30/มื้อ)</t>
  </si>
  <si>
    <t>โครงการปีใหม่ของสภา(รายละเอียด)</t>
  </si>
  <si>
    <t>กรอบรูป a4</t>
  </si>
  <si>
    <t>วัสดุในการจัดกิจกรรม</t>
  </si>
  <si>
    <t>ค่าตอบแทนวิทยากรท้องถิ่น</t>
  </si>
  <si>
    <t>กระดาษ80ปอน</t>
  </si>
  <si>
    <t xml:space="preserve">เครื่องปริ้นเตอร์ brother t300 </t>
  </si>
  <si>
    <t>สายโปรเจคเตอร์ VGA</t>
  </si>
  <si>
    <t>ค่าแรงเหมาจ่าย ช่างก่อสร้างโรงเรือน/ขึงโรงเรือน/วางระบบน้ำ</t>
  </si>
  <si>
    <t>ค่าตอบแทนวิทยากร</t>
  </si>
  <si>
    <t>แปรงทาสี 2.5</t>
  </si>
  <si>
    <t xml:space="preserve">ป้ายรณรงค์ </t>
  </si>
  <si>
    <t xml:space="preserve">ไม้เชอร่า หน้า 8 </t>
  </si>
  <si>
    <t>สติกเกอร์</t>
  </si>
  <si>
    <t xml:space="preserve">สีชอร์ค </t>
  </si>
  <si>
    <t>3. กิจกรรมที่ 3 ปิ่นโตคุณธรรม(รู้นะว่ารัก)</t>
  </si>
  <si>
    <t>ปิ่นโต ลงทะเบียน</t>
  </si>
  <si>
    <t>หมึกเครื่องปริ้น -t300 brather</t>
  </si>
  <si>
    <t>ใส้ปากกาผู้บริหาร พรีเมี่ยม หมึกดำ</t>
  </si>
  <si>
    <t>สวัสดิการสำหรับประชุมครูประจำเดือน</t>
  </si>
  <si>
    <t>ระบบดูแลช่วยเหลือบุคลากรและครอบครัวของโรงเรียน</t>
  </si>
  <si>
    <t>คงโครงการไว้ อบรมและมอบหมายคนรับผิดชอบ</t>
  </si>
  <si>
    <t>ปริ้นเตอร์ brather t300</t>
  </si>
  <si>
    <t>ตู้ลำโพงปาก 15"</t>
  </si>
  <si>
    <t>สปอร์ตไลต์ LED 1000 w</t>
  </si>
  <si>
    <t>น้ำมันเบนซิน 91</t>
  </si>
  <si>
    <t>กระดาษพิมพ์ใบประกาศนียบัตรปั๊มทองขนาด A4</t>
  </si>
  <si>
    <t>ตลับหมึกดำ HP D9L 19A (HP office Jet Pro 8720)</t>
  </si>
  <si>
    <t>ตลับหมึกสี HP D9L 19A (HP office Jet Pro 8720)</t>
  </si>
  <si>
    <t>หลอดไฟแบบตะเกียบ</t>
  </si>
  <si>
    <t>หลอดนีออนยาว</t>
  </si>
  <si>
    <t>ขาก้ามปู</t>
  </si>
  <si>
    <t>เทปพันสายไฟ</t>
  </si>
  <si>
    <t>สายไฟฟ้า MCI ขนาด 2.25 มม. 50ม.</t>
  </si>
  <si>
    <t>ป้ายรณรงค์ใช้พลังงาน เช่อร่า</t>
  </si>
  <si>
    <r>
      <t>กรอบรูปเกียรติบัตร</t>
    </r>
    <r>
      <rPr>
        <sz val="16"/>
        <color rgb="FF4B4F56"/>
        <rFont val="TH SarabunPSK"/>
        <family val="2"/>
      </rPr>
      <t>ขนาด A4 โหล</t>
    </r>
  </si>
  <si>
    <t>Brother เครื่องพิมพ์อิงค์เจ็ทมัลติฟังก์ชั่นระบบรีฟิล แท็งก์ t300</t>
  </si>
  <si>
    <t>กิจกรรมสัปดาห์วิทยาศาสตร์</t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</si>
  <si>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6"/>
        <color theme="1"/>
        <rFont val="TH SarabunPSK"/>
        <family val="2"/>
      </rPr>
      <t>กระดาษจัดทำเกียรติบัตร</t>
    </r>
  </si>
  <si>
    <t>1. กิจกรรม  เปิดบ้านวิชาการ</t>
  </si>
  <si>
    <t>ป้ายไวนิล  ติดตั้งหน้างาน  ขนาด 3*4 เมตร</t>
  </si>
  <si>
    <t>ป้ายกลุ่มสาระการเรียนรู้ 8 กลุ่มสาระ  ขนาด  3.00*1.10เมตร</t>
  </si>
  <si>
    <t>ถ้วยรางวัลการแข่งขันกีฬา</t>
  </si>
  <si>
    <t>กรอบรูปเกียรติบัตร</t>
  </si>
  <si>
    <t>เจลเขียนคิ้ว</t>
  </si>
  <si>
    <t>ดินสอเขียนคิ้ว</t>
  </si>
  <si>
    <t>ลิปสติก</t>
  </si>
  <si>
    <t>ครีมรองพื้น</t>
  </si>
  <si>
    <t>ขนตาปลอม</t>
  </si>
  <si>
    <t>กิ๊บดำ</t>
  </si>
  <si>
    <t>บรัชออน</t>
  </si>
  <si>
    <t>แป้งตลับ</t>
  </si>
  <si>
    <t>สเปรย์</t>
  </si>
  <si>
    <t>ดินสอเขียนขอบตา</t>
  </si>
  <si>
    <t>แวกซ์ทาผม</t>
  </si>
  <si>
    <t>อายไลเนอร์</t>
  </si>
  <si>
    <t xml:space="preserve">ค่าเครื่องสำอางค์  </t>
  </si>
  <si>
    <t>ไม้ฆ้องวงใหญ่หนัง</t>
  </si>
  <si>
    <t>ไม้ฆ้องวงเล็กหนัง</t>
  </si>
  <si>
    <t>ลิ้นเทนเนอร์แซ็ก</t>
  </si>
  <si>
    <t>สายหนึ่งกีตาร์กิ๊ฟสันต์</t>
  </si>
  <si>
    <t>ตะกั่ว</t>
  </si>
  <si>
    <t>เชือกระนาดเอก,ทุ้ม</t>
  </si>
  <si>
    <t>4. กิจกรรมที่ 4 ปีใหม่</t>
  </si>
  <si>
    <t>กิ๊บล็อกสายไฟ อลูมินัม  (กล่อง)</t>
  </si>
  <si>
    <t>ท่อร้อยสายไฟ สีขาว (เส้น)</t>
  </si>
  <si>
    <t>รางไฟ (เส้น)</t>
  </si>
  <si>
    <t>สวิตซ์ไฟ (กล่อง)</t>
  </si>
  <si>
    <t>ปลั๊กไฟ(กล่อง)</t>
  </si>
  <si>
    <t>กล่องไฟ(กล่อง)</t>
  </si>
  <si>
    <t>รวมทั้งกลุ่มงาน</t>
  </si>
  <si>
    <t>รวมทั้งกลุ่มงาน (บวกค่ายพุทธบุตร)อีก75,000 บาท</t>
  </si>
  <si>
    <t>ค่ายพุทธบุตร</t>
  </si>
  <si>
    <t xml:space="preserve">สรุปยอดเงินการอนุมัติงบประมาณโครงการ  ปีงบประมาณ  2561 </t>
  </si>
  <si>
    <t>แยกตามกลุ่มงาน</t>
  </si>
  <si>
    <t>บริหารวิชาการ</t>
  </si>
  <si>
    <t>สำนักงาน</t>
  </si>
  <si>
    <t>ภาษาไทย</t>
  </si>
  <si>
    <t>คณิต</t>
  </si>
  <si>
    <t>วิทย์</t>
  </si>
  <si>
    <t>อังกฤษ</t>
  </si>
  <si>
    <t>สังคม</t>
  </si>
  <si>
    <t>ศิลปะ</t>
  </si>
  <si>
    <t>พละ</t>
  </si>
  <si>
    <t>การงาน</t>
  </si>
  <si>
    <t>พัฒนาผู้เรียน</t>
  </si>
  <si>
    <t>บริหารกิจการนักเรียน</t>
  </si>
  <si>
    <t>บริหารงานอำนวยการ</t>
  </si>
  <si>
    <t>บริหารงานบริหารทั่วไป</t>
  </si>
  <si>
    <t>บริหารงานงบประมาณและแผน</t>
  </si>
  <si>
    <t>งบอุดหนุน</t>
  </si>
  <si>
    <t>งบเรียนฟรี</t>
  </si>
  <si>
    <t>ยอดจัดสรร 50%</t>
  </si>
  <si>
    <t>ยอดจัดสรร 30%</t>
  </si>
  <si>
    <t>หมายเหตุ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</si>
  <si>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</si>
  <si>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</si>
  <si>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</si>
  <si>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</si>
  <si>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</si>
  <si>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</si>
  <si>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</si>
  <si>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</si>
  <si>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</si>
  <si>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</si>
  <si>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</si>
  <si>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</si>
  <si>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</si>
  <si>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</si>
  <si>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แฟ้มสันกว้าง 3inch ตราช้าง 120A4 คละสี    (1แพ็คx6เล่ม)</t>
  </si>
  <si>
    <t>กระดาษ A4 (รีม)</t>
  </si>
  <si>
    <t>ค่าอาหาร (รวมเครื่องดื่ม)</t>
  </si>
  <si>
    <t xml:space="preserve">ข้าวกลางวันสำหรับนักเรียนชั้น ม.6 สอบ     O – Net จำนวน 2 วัน </t>
  </si>
  <si>
    <t>ข้าวกลางวันสำหรับนักเรียนชั้นม.3 สอบ      O – Net จำนวน 2 วัน</t>
  </si>
  <si>
    <t xml:space="preserve">ค่าพาหนะเดินทางไปสอบ O – net        ของนักเรียนจำนวน 2 วัน </t>
  </si>
  <si>
    <t>15</t>
  </si>
  <si>
    <t>16</t>
  </si>
  <si>
    <t>17</t>
  </si>
  <si>
    <t>18</t>
  </si>
  <si>
    <t>แม่เหล็กยางสติ๊กเกอร์ A4 297mmx210mmx0.5mm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</si>
  <si>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</si>
  <si>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</si>
  <si>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</si>
  <si>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</si>
  <si>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</si>
  <si>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</si>
  <si>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</si>
  <si>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</si>
  <si>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</si>
  <si>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</si>
  <si>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</si>
  <si>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</si>
  <si>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</si>
  <si>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</si>
  <si>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</si>
  <si>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</si>
  <si>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</si>
  <si>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</si>
  <si>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</si>
  <si>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</si>
  <si>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</si>
  <si>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</si>
  <si>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</si>
  <si>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</si>
  <si>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</si>
  <si>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จัดซื้อวัสดุ-อุปกรณ์ประจำฐาน 16 ฐาน 8 กลุ่มสาระ</t>
  </si>
  <si>
    <t>กระดาษการ์ดสี A4 120 แกรม</t>
  </si>
  <si>
    <t>ไม้สามเหลี่ยมมุมฉาก</t>
  </si>
  <si>
    <t>ยางรัดของเส้นใหญ่</t>
  </si>
  <si>
    <t xml:space="preserve">ปากกาลูกลื่นสีน้ำเงิน    </t>
  </si>
  <si>
    <t xml:space="preserve">ปากกาลูกลื่นสีแดง   </t>
  </si>
  <si>
    <t xml:space="preserve">ลิควิกเปเปอร์    </t>
  </si>
  <si>
    <t xml:space="preserve">ปากกาเน้นข้อความ </t>
  </si>
  <si>
    <t xml:space="preserve">ปากกาลบคำผิด    </t>
  </si>
  <si>
    <t xml:space="preserve">ไม้บรรทัดสั้น      </t>
  </si>
  <si>
    <t xml:space="preserve">กระเป๋าใส่ปากกาดินสอ </t>
  </si>
  <si>
    <t>ตุ๊กตาพวงกุญแจ</t>
  </si>
  <si>
    <t xml:space="preserve">ถุงดำ </t>
  </si>
  <si>
    <t xml:space="preserve">กระดาษอังกฤษ </t>
  </si>
  <si>
    <t>กระดาษโปสเตอร์ คละสี</t>
  </si>
  <si>
    <t>กระดาษกาวสองหน้าหนา</t>
  </si>
  <si>
    <t>กระดาษกาวสองหน้าบาง</t>
  </si>
  <si>
    <t>ลูกอมยิ้ม(โหล)</t>
  </si>
  <si>
    <t>ขนมปังกรอบ(ถุง)</t>
  </si>
  <si>
    <t>กระดาษกาวสองหน้า  ม้วนเล็ก</t>
  </si>
  <si>
    <t>ปากกาเคมี 2 หัว</t>
  </si>
  <si>
    <t>สติกเกอร์ใส</t>
  </si>
  <si>
    <t>แฟ้มบาง คละสี</t>
  </si>
  <si>
    <t>ปากกา คละสี</t>
  </si>
  <si>
    <t>ห่วงพวงกุญแจ</t>
  </si>
  <si>
    <t>สมุดโน๊ตเล่มเล็ก</t>
  </si>
  <si>
    <t>ท่อพีวีซีหนา 6 หุน</t>
  </si>
  <si>
    <t>ท่อพีวีซีหนา 4 หุน</t>
  </si>
  <si>
    <t>อุปกรณ์สร้างขวัญและกำลังใจผู้เข้าร่วมกิจกรรมตอบปัญหาทางวิทยาศาสตร์, กิจกรรมวาดภาพคำขวัญสัปดาห์วิทยาศาสตร์,กิจกรรมจัดระบบนิเวศตู้ปลา</t>
  </si>
  <si>
    <t>อุปกรณ์จัดซุ้มฟิสิกส์ , เคมีชีววิทยา , โลกดาราศาสตร์ และโครงงานวิทยาศาสตร์</t>
  </si>
  <si>
    <t>ป้ายความรู้เรื่องภาษากะเหรี่ยง-กะหร่าง  ขนาด 1.20*1.50 เมตร</t>
  </si>
  <si>
    <t>ป้ายความรู้เรื่องอุปกรณ์เครื่องใช้ของชนเผ่ากะเหรี่ยง-กะหร่าง  ขนาด 1.20*1.50 เมตร</t>
  </si>
  <si>
    <t>ประมาณการค่าใช้จ่ายโครงการเข้าค่ายพุทธบุตร</t>
  </si>
  <si>
    <t>กระดาษอิ้งค์เจ็ทชนิดเนื้อมันวาว Fuji ขนาด A4 130 แกรม  100 แผ่น</t>
  </si>
  <si>
    <t>ป้ายไวนิลค่านิยม พระราชดำรัสและพระราชกรณียกิจของรัชกาลที่ 9 ขนาด 1.5x4.0เมตร</t>
  </si>
  <si>
    <t>เข่งใส่ขยะพลาสติกเบอร์ 50/2</t>
  </si>
  <si>
    <t>สีน้ำพลาสติก ภายนอก ขนาด1 แกลลอน   ไทเกอร์</t>
  </si>
  <si>
    <t>จัดซื้อหนังสืออ่านเพิ่มเติม   8  กลุ่มสาระ</t>
  </si>
  <si>
    <t>บ้านพอดี</t>
  </si>
  <si>
    <t>เพราะรู้จึงเติบโต</t>
  </si>
  <si>
    <t>พระมหาชนก ฉบับการ์ตูน</t>
  </si>
  <si>
    <t>ปลูกผักด้วยน้ำแบบง่าย</t>
  </si>
  <si>
    <t>อยู่อย่างพอเพียงด้วยเศรษฐกิจ</t>
  </si>
  <si>
    <t>ผักงอกและไมโครกรีน</t>
  </si>
  <si>
    <t>สนทนาภาษาอังกฤษ</t>
  </si>
  <si>
    <t xml:space="preserve">ตะลุยโจทย์เคมี ม.4 - 6 </t>
  </si>
  <si>
    <t>การพลัดหลงของเมล็ดพันธุ์</t>
  </si>
  <si>
    <t>ศาสตร์พระราชาเรื่องแผ่นดินของพระราชา</t>
  </si>
  <si>
    <t>ศาสตร์พระราชาเรื่องงานของพระราชา</t>
  </si>
  <si>
    <t>อะไรไม่จำเป็นก็ทิ้งไป</t>
  </si>
  <si>
    <t>ทุเรียนยุคใหม่</t>
  </si>
  <si>
    <t>101 นิทานอิสป</t>
  </si>
  <si>
    <t>คู่มือเตรียมสอบวิทยาศาสตร์</t>
  </si>
  <si>
    <t>สมองทองคำ</t>
  </si>
  <si>
    <t>คู่มือเตรียมสอบาคณิตศาสตร์</t>
  </si>
  <si>
    <t>เพราะเป็นผู้หญิงไม่แคร์ใคร ฉันถึงได้เป็นนายคน</t>
  </si>
  <si>
    <t>ประวัติศาสตร์ศิลปะไทย</t>
  </si>
  <si>
    <t>การเขียนภาพประกอบด้วยสีโปสเตอร์</t>
  </si>
  <si>
    <t>ทฤษฎีสี</t>
  </si>
  <si>
    <t>ดนตรีศตวรรษที่ 20แนวคิดพื้นฐานทางทฤษฎีเซต</t>
  </si>
  <si>
    <t>ประวัตินักดนตรีและนักประพันธ์</t>
  </si>
  <si>
    <t>สายสิญจน์</t>
  </si>
  <si>
    <t>ประมาณการค่าใช้จ่ายตาม  โครงการบริหารงานวิชาการ</t>
  </si>
  <si>
    <t>ประมาณการค่าใช้จ่ายตามโครงการ Active Learning</t>
  </si>
  <si>
    <r>
      <t>-</t>
    </r>
    <r>
      <rPr>
        <sz val="16"/>
        <rFont val="TH SarabunPSK"/>
        <family val="2"/>
      </rPr>
      <t xml:space="preserve"> ค่าเดินทาง</t>
    </r>
  </si>
  <si>
    <t>Active  Learning</t>
  </si>
  <si>
    <t>ขอ 15,000 ให้ใช้เงินรางวัลที่ได้ 7,000กับพัฒนาผู้เรียน</t>
  </si>
  <si>
    <t>รวมอนุมัติงบกลุ่มวิชาการ</t>
  </si>
  <si>
    <t>มีเงินงบประมาณเหลือ</t>
  </si>
  <si>
    <t>อนุมัติเกินสัดส่วนที่จัดสรร</t>
  </si>
  <si>
    <t>รวมอนุมัติ 4  กลุ่มงาน</t>
  </si>
  <si>
    <t>ยอดเงินอุดหนุนปีงบประมาณ  2561    =  2,242,900</t>
  </si>
  <si>
    <r>
      <t>กิจกรรมที่ 3 การศึกษาดูงานของครูและบุคลากรทางการศึกษา</t>
    </r>
    <r>
      <rPr>
        <b/>
        <sz val="16"/>
        <color rgb="FFFF0000"/>
        <rFont val="TH SarabunPSK"/>
        <family val="2"/>
      </rPr>
      <t>(ไปใช้เงินบริหารจัดการตามที่ใช้จริง)</t>
    </r>
  </si>
  <si>
    <r>
      <t>การพัฒนาระบบเครือข่าย</t>
    </r>
    <r>
      <rPr>
        <b/>
        <sz val="16"/>
        <color rgb="FFFF0000"/>
        <rFont val="TH SarabunPSK"/>
        <family val="2"/>
      </rPr>
      <t>(ให้ใช้เงินเรียนฟรี  15  ปี ที่เหลือจากปีงบประมาณ 2560)</t>
    </r>
    <r>
      <rPr>
        <b/>
        <sz val="16"/>
        <color theme="1"/>
        <rFont val="TH SarabunPSK"/>
        <family val="2"/>
      </rPr>
      <t xml:space="preserve">   </t>
    </r>
  </si>
  <si>
    <t>ปรับปรุงซ่อมแซมระบบคอมพิวเตอร์และอินเตอร์เน็ตสำนักงาน เทคโนโลยี</t>
  </si>
  <si>
    <t>ส่วนที่ไม่พอให้ใช้จากงบที่เหลือของกลุ่มวิชาการ</t>
  </si>
  <si>
    <t>ยังมีเงินอุดหนุนคงเหลือ</t>
  </si>
  <si>
    <t>นำไปไว้ในบริหารจัดการ</t>
  </si>
  <si>
    <t>นำเงินอุดหนุนมาตัดแผน</t>
  </si>
  <si>
    <r>
      <rPr>
        <b/>
        <sz val="18"/>
        <color theme="1"/>
        <rFont val="TH SarabunPSK"/>
        <family val="2"/>
      </rPr>
      <t>รวมเงินที่ตัดแผนไปแล้ว</t>
    </r>
    <r>
      <rPr>
        <b/>
        <sz val="26"/>
        <color theme="1"/>
        <rFont val="TH SarabunPSK"/>
        <family val="2"/>
      </rPr>
      <t xml:space="preserve">        </t>
    </r>
  </si>
  <si>
    <t>7. ปรับภูมิทัศน์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</si>
</sst>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5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6"/>
      <color rgb="FF000000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sz val="11"/>
      <color rgb="FF000000"/>
      <name val="TH SarabunPSK"/>
      <family val="2"/>
    </font>
    <font>
      <sz val="14"/>
      <color theme="1"/>
      <name val="Times New Roman"/>
      <family val="1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Wingdings 2"/>
      <family val="1"/>
      <charset val="2"/>
    </font>
    <font>
      <sz val="16"/>
      <color rgb="FF1D2129"/>
      <name val="TH SarabunPSK"/>
      <family val="2"/>
    </font>
    <font>
      <vertAlign val="superscript"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1"/>
      <color theme="1"/>
      <name val="Calibri"/>
      <family val="2"/>
    </font>
    <font>
      <sz val="15"/>
      <color rgb="FF000000"/>
      <name val="TH SarabunPSK"/>
      <family val="2"/>
    </font>
    <font>
      <sz val="7"/>
      <color rgb="FF000000"/>
      <name val="Times New Roman"/>
      <family val="1"/>
    </font>
    <font>
      <sz val="18"/>
      <color rgb="FF000000"/>
      <name val="TH SarabunPSK"/>
      <family val="2"/>
    </font>
    <font>
      <sz val="16"/>
      <color rgb="FF4B4F56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7"/>
      <color theme="1"/>
      <name val="Times New Roman"/>
      <family val="1"/>
    </font>
    <font>
      <sz val="20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b/>
      <sz val="12"/>
      <color theme="1"/>
      <name val="TH SarabunPSK"/>
      <family val="2"/>
    </font>
    <font>
      <b/>
      <sz val="16"/>
      <color rgb="FF0000FF"/>
      <name val="TH SarabunPSK"/>
      <family val="2"/>
    </font>
    <font>
      <b/>
      <sz val="20"/>
      <color rgb="FFFF0000"/>
      <name val="TH SarabunPSK"/>
      <family val="2"/>
    </font>
    <font>
      <b/>
      <sz val="20"/>
      <color rgb="FFFF0000"/>
      <name val="Tahoma"/>
      <family val="2"/>
      <scheme val="minor"/>
    </font>
    <font>
      <b/>
      <sz val="28"/>
      <color rgb="FFFF0000"/>
      <name val="Tahoma"/>
      <family val="2"/>
      <scheme val="minor"/>
    </font>
    <font>
      <sz val="16"/>
      <color rgb="FF0000FF"/>
      <name val="TH SarabunPSK"/>
      <family val="2"/>
    </font>
    <font>
      <b/>
      <sz val="14"/>
      <color theme="1"/>
      <name val="TH SarabunPSK"/>
      <family val="2"/>
    </font>
    <font>
      <sz val="16"/>
      <color rgb="FF000000"/>
      <name val="TH SarabunIT๙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color theme="1"/>
      <name val="TH SarabunPSK"/>
      <family val="2"/>
    </font>
    <font>
      <sz val="24"/>
      <color theme="1"/>
      <name val="TH SarabunPSK"/>
      <family val="2"/>
    </font>
    <font>
      <b/>
      <sz val="26"/>
      <color theme="1"/>
      <name val="TH SarabunPSK"/>
      <family val="2"/>
    </font>
    <font>
      <b/>
      <sz val="2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2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321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8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3" fontId="1" fillId="0" borderId="0" xfId="0" applyNumberFormat="1" applyFont="1" applyBorder="1" applyAlignment="1">
      <alignment horizontal="center"/>
    </xf>
    <xf numFmtId="3" fontId="30" fillId="0" borderId="0" xfId="0" applyNumberFormat="1" applyFont="1"/>
    <xf numFmtId="0" fontId="3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87" fontId="3" fillId="0" borderId="1" xfId="1" applyNumberFormat="1" applyFont="1" applyBorder="1" applyAlignment="1">
      <alignment horizontal="center"/>
    </xf>
    <xf numFmtId="187" fontId="3" fillId="0" borderId="1" xfId="1" applyNumberFormat="1" applyFont="1" applyBorder="1"/>
    <xf numFmtId="187" fontId="20" fillId="0" borderId="1" xfId="0" applyNumberFormat="1" applyFont="1" applyBorder="1"/>
    <xf numFmtId="187" fontId="35" fillId="0" borderId="1" xfId="1" applyNumberFormat="1" applyFont="1" applyBorder="1"/>
    <xf numFmtId="0" fontId="31" fillId="0" borderId="1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187" fontId="20" fillId="0" borderId="1" xfId="1" applyNumberFormat="1" applyFont="1" applyBorder="1" applyAlignment="1">
      <alignment horizontal="center"/>
    </xf>
    <xf numFmtId="187" fontId="36" fillId="0" borderId="0" xfId="0" applyNumberFormat="1" applyFont="1"/>
    <xf numFmtId="187" fontId="37" fillId="0" borderId="0" xfId="0" applyNumberFormat="1" applyFont="1"/>
    <xf numFmtId="187" fontId="38" fillId="0" borderId="0" xfId="0" applyNumberFormat="1" applyFont="1"/>
    <xf numFmtId="187" fontId="1" fillId="0" borderId="0" xfId="1" applyNumberFormat="1" applyFont="1" applyBorder="1" applyAlignment="1">
      <alignment horizontal="center"/>
    </xf>
    <xf numFmtId="187" fontId="39" fillId="0" borderId="1" xfId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3" fontId="5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NumberFormat="1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indent="4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0" fontId="1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1" fillId="0" borderId="9" xfId="0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0" fontId="40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40" fillId="0" borderId="3" xfId="0" applyFont="1" applyFill="1" applyBorder="1" applyAlignment="1">
      <alignment vertical="center" wrapText="1"/>
    </xf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3" fontId="30" fillId="0" borderId="0" xfId="0" applyNumberFormat="1" applyFont="1" applyFill="1"/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4" fillId="0" borderId="0" xfId="0" applyFont="1" applyFill="1"/>
    <xf numFmtId="0" fontId="41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87" fontId="19" fillId="0" borderId="1" xfId="1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9" fillId="0" borderId="1" xfId="0" quotePrefix="1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0" fontId="28" fillId="0" borderId="0" xfId="0" applyFont="1" applyFill="1"/>
    <xf numFmtId="0" fontId="21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187" fontId="3" fillId="0" borderId="0" xfId="1" applyNumberFormat="1" applyFont="1" applyFill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center" wrapText="1" indent="4"/>
    </xf>
    <xf numFmtId="0" fontId="6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left" vertical="center" wrapText="1" indent="4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 indent="1"/>
    </xf>
    <xf numFmtId="0" fontId="6" fillId="0" borderId="6" xfId="0" applyFont="1" applyFill="1" applyBorder="1" applyAlignment="1">
      <alignment horizontal="left" vertical="center" wrapText="1" indent="1"/>
    </xf>
    <xf numFmtId="0" fontId="6" fillId="0" borderId="13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left" vertical="center" wrapText="1" indent="1"/>
    </xf>
    <xf numFmtId="0" fontId="6" fillId="0" borderId="11" xfId="0" applyFont="1" applyFill="1" applyBorder="1" applyAlignment="1">
      <alignment horizontal="left" vertical="center" wrapText="1" indent="1"/>
    </xf>
    <xf numFmtId="0" fontId="0" fillId="0" borderId="14" xfId="0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4" xfId="0" applyFont="1" applyFill="1" applyBorder="1"/>
    <xf numFmtId="0" fontId="2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3" fontId="33" fillId="0" borderId="0" xfId="0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/>
    </xf>
    <xf numFmtId="0" fontId="27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4" fillId="0" borderId="0" xfId="0" applyFont="1"/>
    <xf numFmtId="188" fontId="3" fillId="0" borderId="1" xfId="1" applyNumberFormat="1" applyFont="1" applyFill="1" applyBorder="1" applyAlignment="1">
      <alignment horizontal="center" vertical="center" wrapText="1"/>
    </xf>
    <xf numFmtId="188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188" fontId="3" fillId="0" borderId="1" xfId="1" applyNumberFormat="1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/>
    </xf>
    <xf numFmtId="0" fontId="45" fillId="0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vertical="center" wrapText="1"/>
    </xf>
    <xf numFmtId="0" fontId="42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87" fontId="36" fillId="0" borderId="2" xfId="1" applyNumberFormat="1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187" fontId="3" fillId="0" borderId="4" xfId="1" applyNumberFormat="1" applyFont="1" applyBorder="1"/>
    <xf numFmtId="187" fontId="36" fillId="0" borderId="7" xfId="1" applyNumberFormat="1" applyFont="1" applyBorder="1" applyAlignment="1">
      <alignment horizontal="center"/>
    </xf>
    <xf numFmtId="0" fontId="3" fillId="0" borderId="7" xfId="0" applyFont="1" applyBorder="1"/>
    <xf numFmtId="43" fontId="31" fillId="0" borderId="0" xfId="1" applyFont="1"/>
    <xf numFmtId="187" fontId="35" fillId="0" borderId="2" xfId="1" applyNumberFormat="1" applyFont="1" applyBorder="1"/>
    <xf numFmtId="0" fontId="31" fillId="0" borderId="2" xfId="0" applyFont="1" applyBorder="1"/>
    <xf numFmtId="0" fontId="32" fillId="0" borderId="9" xfId="0" applyFont="1" applyBorder="1"/>
    <xf numFmtId="187" fontId="32" fillId="0" borderId="9" xfId="0" applyNumberFormat="1" applyFont="1" applyBorder="1"/>
    <xf numFmtId="0" fontId="47" fillId="0" borderId="0" xfId="0" applyFont="1"/>
    <xf numFmtId="0" fontId="48" fillId="0" borderId="0" xfId="0" applyFont="1"/>
    <xf numFmtId="0" fontId="48" fillId="0" borderId="0" xfId="0" applyFont="1" applyAlignment="1">
      <alignment horizontal="center"/>
    </xf>
    <xf numFmtId="0" fontId="50" fillId="0" borderId="9" xfId="0" applyFont="1" applyBorder="1"/>
    <xf numFmtId="0" fontId="50" fillId="0" borderId="0" xfId="0" applyFont="1" applyBorder="1"/>
    <xf numFmtId="0" fontId="32" fillId="0" borderId="0" xfId="0" applyFont="1" applyBorder="1"/>
    <xf numFmtId="0" fontId="31" fillId="0" borderId="0" xfId="0" applyFont="1" applyBorder="1"/>
    <xf numFmtId="0" fontId="31" fillId="0" borderId="9" xfId="0" applyFont="1" applyBorder="1" applyAlignment="1">
      <alignment horizontal="center"/>
    </xf>
    <xf numFmtId="187" fontId="51" fillId="0" borderId="0" xfId="0" applyNumberFormat="1" applyFont="1" applyBorder="1"/>
    <xf numFmtId="0" fontId="20" fillId="0" borderId="0" xfId="0" applyFont="1" applyBorder="1"/>
    <xf numFmtId="0" fontId="1" fillId="0" borderId="0" xfId="0" applyFont="1" applyAlignment="1">
      <alignment horizontal="left"/>
    </xf>
    <xf numFmtId="3" fontId="50" fillId="0" borderId="0" xfId="0" applyNumberFormat="1" applyFont="1" applyAlignment="1">
      <alignment horizontal="center"/>
    </xf>
    <xf numFmtId="187" fontId="50" fillId="0" borderId="0" xfId="0" applyNumberFormat="1" applyFont="1" applyAlignment="1">
      <alignment horizontal="center"/>
    </xf>
    <xf numFmtId="0" fontId="49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6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00CC00"/>
      <color rgb="FF92F294"/>
      <color rgb="FFAADAB9"/>
      <color rgb="FFF68E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208" zoomScale="85" zoomScaleNormal="85" workbookViewId="0">
      <selection activeCell="A210" sqref="A210:E210"/>
    </sheetView>
  </sheetViews>
  <sheetFormatPr defaultRowHeight="14.4" x14ac:dyDescent="0.3"/>
  <cols>
    <col min="1" max="1" width="6.8984375" style="1" customWidth="1"/>
    <col min="2" max="2" width="32.796875" style="1" customWidth="1"/>
    <col min="3" max="5" width="12.59765625" style="1" customWidth="1"/>
    <col min="6" max="16384" width="8.796875" style="1"/>
  </cols>
  <sheetData>
    <row r="1" spans="1:5" ht="21" x14ac:dyDescent="0.3">
      <c r="A1" s="262" t="s">
        <v>0</v>
      </c>
      <c r="B1" s="262"/>
      <c r="C1" s="262"/>
      <c r="D1" s="262"/>
      <c r="E1" s="262"/>
    </row>
    <row r="2" spans="1:5" ht="21" x14ac:dyDescent="0.3">
      <c r="A2" s="263" t="s">
        <v>1</v>
      </c>
      <c r="B2" s="263"/>
      <c r="C2" s="263"/>
      <c r="D2" s="263"/>
      <c r="E2" s="263"/>
    </row>
    <row r="3" spans="1:5" ht="21" x14ac:dyDescent="0.4">
      <c r="A3" s="49" t="s">
        <v>2</v>
      </c>
      <c r="B3" s="146" t="s">
        <v>3</v>
      </c>
      <c r="C3" s="146" t="s">
        <v>4</v>
      </c>
      <c r="D3" s="49" t="s">
        <v>5</v>
      </c>
      <c r="E3" s="49" t="s">
        <v>6</v>
      </c>
    </row>
    <row r="4" spans="1:5" ht="21" x14ac:dyDescent="0.4">
      <c r="A4" s="64" t="s">
        <v>1130</v>
      </c>
      <c r="B4" s="52" t="s">
        <v>17</v>
      </c>
      <c r="C4" s="149">
        <v>800</v>
      </c>
      <c r="D4" s="149">
        <v>105</v>
      </c>
      <c r="E4" s="223">
        <f t="shared" ref="E4:E15" si="0">C4*D4</f>
        <v>84000</v>
      </c>
    </row>
    <row r="5" spans="1:5" ht="21" x14ac:dyDescent="0.4">
      <c r="A5" s="64" t="s">
        <v>1131</v>
      </c>
      <c r="B5" s="52" t="s">
        <v>18</v>
      </c>
      <c r="C5" s="149" t="s">
        <v>7</v>
      </c>
      <c r="D5" s="149">
        <v>15</v>
      </c>
      <c r="E5" s="223">
        <f t="shared" si="0"/>
        <v>1500</v>
      </c>
    </row>
    <row r="6" spans="1:5" ht="21" x14ac:dyDescent="0.4">
      <c r="A6" s="64" t="s">
        <v>1132</v>
      </c>
      <c r="B6" s="52" t="s">
        <v>19</v>
      </c>
      <c r="C6" s="149">
        <v>100</v>
      </c>
      <c r="D6" s="149">
        <v>3</v>
      </c>
      <c r="E6" s="223">
        <f t="shared" si="0"/>
        <v>300</v>
      </c>
    </row>
    <row r="7" spans="1:5" ht="21" x14ac:dyDescent="0.4">
      <c r="A7" s="64" t="s">
        <v>1133</v>
      </c>
      <c r="B7" s="52" t="s">
        <v>16</v>
      </c>
      <c r="C7" s="149" t="s">
        <v>8</v>
      </c>
      <c r="D7" s="149">
        <v>4</v>
      </c>
      <c r="E7" s="223">
        <f t="shared" si="0"/>
        <v>800</v>
      </c>
    </row>
    <row r="8" spans="1:5" ht="21" x14ac:dyDescent="0.4">
      <c r="A8" s="64" t="s">
        <v>1134</v>
      </c>
      <c r="B8" s="52" t="s">
        <v>20</v>
      </c>
      <c r="C8" s="149">
        <v>20</v>
      </c>
      <c r="D8" s="149">
        <v>20</v>
      </c>
      <c r="E8" s="223">
        <f t="shared" si="0"/>
        <v>400</v>
      </c>
    </row>
    <row r="9" spans="1:5" ht="21" x14ac:dyDescent="0.4">
      <c r="A9" s="64" t="s">
        <v>1135</v>
      </c>
      <c r="B9" s="52" t="s">
        <v>9</v>
      </c>
      <c r="C9" s="149">
        <v>50</v>
      </c>
      <c r="D9" s="149">
        <v>4</v>
      </c>
      <c r="E9" s="223">
        <f t="shared" si="0"/>
        <v>200</v>
      </c>
    </row>
    <row r="10" spans="1:5" ht="21" x14ac:dyDescent="0.4">
      <c r="A10" s="64" t="s">
        <v>1136</v>
      </c>
      <c r="B10" s="52" t="s">
        <v>10</v>
      </c>
      <c r="C10" s="149">
        <v>50</v>
      </c>
      <c r="D10" s="149">
        <v>65</v>
      </c>
      <c r="E10" s="223">
        <f t="shared" si="0"/>
        <v>3250</v>
      </c>
    </row>
    <row r="11" spans="1:5" ht="21" x14ac:dyDescent="0.4">
      <c r="A11" s="64" t="s">
        <v>1137</v>
      </c>
      <c r="B11" s="52" t="s">
        <v>11</v>
      </c>
      <c r="C11" s="149">
        <v>15</v>
      </c>
      <c r="D11" s="149">
        <v>18</v>
      </c>
      <c r="E11" s="223">
        <f t="shared" si="0"/>
        <v>270</v>
      </c>
    </row>
    <row r="12" spans="1:5" ht="21" x14ac:dyDescent="0.4">
      <c r="A12" s="64" t="s">
        <v>1138</v>
      </c>
      <c r="B12" s="52" t="s">
        <v>12</v>
      </c>
      <c r="C12" s="149">
        <v>30</v>
      </c>
      <c r="D12" s="149">
        <v>6</v>
      </c>
      <c r="E12" s="223">
        <f t="shared" si="0"/>
        <v>180</v>
      </c>
    </row>
    <row r="13" spans="1:5" ht="21" x14ac:dyDescent="0.4">
      <c r="A13" s="64" t="s">
        <v>1139</v>
      </c>
      <c r="B13" s="52" t="s">
        <v>13</v>
      </c>
      <c r="C13" s="149">
        <v>30</v>
      </c>
      <c r="D13" s="149">
        <v>9</v>
      </c>
      <c r="E13" s="223">
        <f t="shared" si="0"/>
        <v>270</v>
      </c>
    </row>
    <row r="14" spans="1:5" ht="21" x14ac:dyDescent="0.4">
      <c r="A14" s="64" t="s">
        <v>1140</v>
      </c>
      <c r="B14" s="52" t="s">
        <v>14</v>
      </c>
      <c r="C14" s="149">
        <v>10</v>
      </c>
      <c r="D14" s="149">
        <v>5</v>
      </c>
      <c r="E14" s="223">
        <f t="shared" si="0"/>
        <v>50</v>
      </c>
    </row>
    <row r="15" spans="1:5" ht="21" x14ac:dyDescent="0.4">
      <c r="A15" s="64" t="s">
        <v>1141</v>
      </c>
      <c r="B15" s="52" t="s">
        <v>15</v>
      </c>
      <c r="C15" s="149">
        <v>7</v>
      </c>
      <c r="D15" s="55">
        <v>1250</v>
      </c>
      <c r="E15" s="223">
        <f t="shared" si="0"/>
        <v>8750</v>
      </c>
    </row>
    <row r="16" spans="1:5" ht="21" x14ac:dyDescent="0.4">
      <c r="A16" s="267" t="s">
        <v>21</v>
      </c>
      <c r="B16" s="268"/>
      <c r="C16" s="268"/>
      <c r="D16" s="269"/>
      <c r="E16" s="57">
        <f>SUM(E4:E15)</f>
        <v>99970</v>
      </c>
    </row>
    <row r="17" spans="1:5" ht="21" x14ac:dyDescent="0.4">
      <c r="A17" s="47"/>
      <c r="B17" s="47"/>
      <c r="C17" s="47"/>
      <c r="D17" s="47"/>
      <c r="E17" s="22"/>
    </row>
    <row r="18" spans="1:5" ht="21" x14ac:dyDescent="0.4">
      <c r="A18" s="47"/>
      <c r="B18" s="47"/>
      <c r="C18" s="47"/>
      <c r="D18" s="47"/>
      <c r="E18" s="22"/>
    </row>
    <row r="19" spans="1:5" ht="21" x14ac:dyDescent="0.3">
      <c r="A19" s="264" t="s">
        <v>22</v>
      </c>
      <c r="B19" s="264"/>
      <c r="C19" s="264"/>
      <c r="D19" s="264"/>
      <c r="E19" s="264"/>
    </row>
    <row r="20" spans="1:5" ht="21" x14ac:dyDescent="0.4">
      <c r="A20" s="2" t="s">
        <v>2</v>
      </c>
      <c r="B20" s="3" t="s">
        <v>3</v>
      </c>
      <c r="C20" s="3" t="s">
        <v>4</v>
      </c>
      <c r="D20" s="2" t="s">
        <v>5</v>
      </c>
      <c r="E20" s="2" t="s">
        <v>6</v>
      </c>
    </row>
    <row r="21" spans="1:5" ht="21" x14ac:dyDescent="0.4">
      <c r="A21" s="45" t="s">
        <v>1130</v>
      </c>
      <c r="B21" s="10" t="s">
        <v>29</v>
      </c>
      <c r="C21" s="11">
        <v>20</v>
      </c>
      <c r="D21" s="11">
        <v>125</v>
      </c>
      <c r="E21" s="224">
        <f t="shared" ref="E21:E33" si="1">C21*D21</f>
        <v>2500</v>
      </c>
    </row>
    <row r="22" spans="1:5" ht="54" x14ac:dyDescent="0.4">
      <c r="A22" s="45" t="s">
        <v>1131</v>
      </c>
      <c r="B22" s="8" t="s">
        <v>30</v>
      </c>
      <c r="C22" s="11">
        <v>20</v>
      </c>
      <c r="D22" s="11">
        <v>125</v>
      </c>
      <c r="E22" s="224">
        <f t="shared" si="1"/>
        <v>2500</v>
      </c>
    </row>
    <row r="23" spans="1:5" ht="54" x14ac:dyDescent="0.4">
      <c r="A23" s="45" t="s">
        <v>1132</v>
      </c>
      <c r="B23" s="8" t="s">
        <v>31</v>
      </c>
      <c r="C23" s="11">
        <v>500</v>
      </c>
      <c r="D23" s="11">
        <v>2</v>
      </c>
      <c r="E23" s="224">
        <f t="shared" si="1"/>
        <v>1000</v>
      </c>
    </row>
    <row r="24" spans="1:5" ht="54" x14ac:dyDescent="0.4">
      <c r="A24" s="45" t="s">
        <v>1133</v>
      </c>
      <c r="B24" s="8" t="s">
        <v>32</v>
      </c>
      <c r="C24" s="11">
        <v>500</v>
      </c>
      <c r="D24" s="11">
        <v>2</v>
      </c>
      <c r="E24" s="224">
        <f t="shared" si="1"/>
        <v>1000</v>
      </c>
    </row>
    <row r="25" spans="1:5" ht="54" x14ac:dyDescent="0.4">
      <c r="A25" s="45" t="s">
        <v>1134</v>
      </c>
      <c r="B25" s="8" t="s">
        <v>33</v>
      </c>
      <c r="C25" s="11">
        <v>400</v>
      </c>
      <c r="D25" s="11">
        <v>5</v>
      </c>
      <c r="E25" s="224">
        <f t="shared" si="1"/>
        <v>2000</v>
      </c>
    </row>
    <row r="26" spans="1:5" ht="54" x14ac:dyDescent="0.4">
      <c r="A26" s="45" t="s">
        <v>1135</v>
      </c>
      <c r="B26" s="8" t="s">
        <v>28</v>
      </c>
      <c r="C26" s="11">
        <v>400</v>
      </c>
      <c r="D26" s="11">
        <v>5</v>
      </c>
      <c r="E26" s="224">
        <f t="shared" si="1"/>
        <v>2000</v>
      </c>
    </row>
    <row r="27" spans="1:5" ht="21" x14ac:dyDescent="0.4">
      <c r="A27" s="45" t="s">
        <v>1136</v>
      </c>
      <c r="B27" s="8" t="s">
        <v>25</v>
      </c>
      <c r="C27" s="11">
        <v>10</v>
      </c>
      <c r="D27" s="11">
        <v>100</v>
      </c>
      <c r="E27" s="224">
        <f t="shared" si="1"/>
        <v>1000</v>
      </c>
    </row>
    <row r="28" spans="1:5" ht="21" x14ac:dyDescent="0.4">
      <c r="A28" s="45" t="s">
        <v>1137</v>
      </c>
      <c r="B28" s="8" t="s">
        <v>26</v>
      </c>
      <c r="C28" s="11">
        <v>20</v>
      </c>
      <c r="D28" s="11">
        <v>65</v>
      </c>
      <c r="E28" s="224">
        <f t="shared" si="1"/>
        <v>1300</v>
      </c>
    </row>
    <row r="29" spans="1:5" ht="21" x14ac:dyDescent="0.4">
      <c r="A29" s="45" t="s">
        <v>1138</v>
      </c>
      <c r="B29" s="8" t="s">
        <v>1027</v>
      </c>
      <c r="C29" s="11">
        <v>10</v>
      </c>
      <c r="D29" s="11">
        <v>135</v>
      </c>
      <c r="E29" s="224">
        <f t="shared" si="1"/>
        <v>1350</v>
      </c>
    </row>
    <row r="30" spans="1:5" ht="21" x14ac:dyDescent="0.4">
      <c r="A30" s="45" t="s">
        <v>1139</v>
      </c>
      <c r="B30" s="8" t="s">
        <v>27</v>
      </c>
      <c r="C30" s="11">
        <v>40</v>
      </c>
      <c r="D30" s="11">
        <v>25</v>
      </c>
      <c r="E30" s="224">
        <f t="shared" si="1"/>
        <v>1000</v>
      </c>
    </row>
    <row r="31" spans="1:5" ht="36" x14ac:dyDescent="0.4">
      <c r="A31" s="45" t="s">
        <v>1140</v>
      </c>
      <c r="B31" s="8" t="s">
        <v>1144</v>
      </c>
      <c r="C31" s="11">
        <v>3</v>
      </c>
      <c r="D31" s="11">
        <v>362</v>
      </c>
      <c r="E31" s="224">
        <f t="shared" si="1"/>
        <v>1086</v>
      </c>
    </row>
    <row r="32" spans="1:5" ht="21" x14ac:dyDescent="0.4">
      <c r="A32" s="45" t="s">
        <v>1141</v>
      </c>
      <c r="B32" s="8" t="s">
        <v>23</v>
      </c>
      <c r="C32" s="11">
        <v>1</v>
      </c>
      <c r="D32" s="12">
        <v>12000</v>
      </c>
      <c r="E32" s="224">
        <f t="shared" si="1"/>
        <v>12000</v>
      </c>
    </row>
    <row r="33" spans="1:5" ht="21" x14ac:dyDescent="0.4">
      <c r="A33" s="45" t="s">
        <v>1142</v>
      </c>
      <c r="B33" s="8" t="s">
        <v>24</v>
      </c>
      <c r="C33" s="11">
        <v>4</v>
      </c>
      <c r="D33" s="12">
        <v>1250</v>
      </c>
      <c r="E33" s="224">
        <f t="shared" si="1"/>
        <v>5000</v>
      </c>
    </row>
    <row r="34" spans="1:5" ht="21" x14ac:dyDescent="0.4">
      <c r="A34" s="266" t="s">
        <v>21</v>
      </c>
      <c r="B34" s="266"/>
      <c r="C34" s="266"/>
      <c r="D34" s="266"/>
      <c r="E34" s="9">
        <f>SUM(E21:E33)</f>
        <v>33736</v>
      </c>
    </row>
    <row r="35" spans="1:5" ht="21" x14ac:dyDescent="0.4">
      <c r="A35" s="47"/>
      <c r="B35" s="47"/>
      <c r="C35" s="47"/>
      <c r="D35" s="47"/>
      <c r="E35" s="22"/>
    </row>
    <row r="36" spans="1:5" ht="21" x14ac:dyDescent="0.4">
      <c r="A36" s="47"/>
      <c r="B36" s="47"/>
      <c r="C36" s="47"/>
      <c r="D36" s="47"/>
      <c r="E36" s="22"/>
    </row>
    <row r="37" spans="1:5" ht="21" x14ac:dyDescent="0.3">
      <c r="A37" s="264" t="s">
        <v>34</v>
      </c>
      <c r="B37" s="264"/>
      <c r="C37" s="264"/>
      <c r="D37" s="264"/>
      <c r="E37" s="264"/>
    </row>
    <row r="38" spans="1:5" ht="21" x14ac:dyDescent="0.4">
      <c r="A38" s="49" t="s">
        <v>2</v>
      </c>
      <c r="B38" s="146" t="s">
        <v>3</v>
      </c>
      <c r="C38" s="146" t="s">
        <v>4</v>
      </c>
      <c r="D38" s="49" t="s">
        <v>5</v>
      </c>
      <c r="E38" s="49" t="s">
        <v>6</v>
      </c>
    </row>
    <row r="39" spans="1:5" ht="42" x14ac:dyDescent="0.4">
      <c r="A39" s="64" t="s">
        <v>1130</v>
      </c>
      <c r="B39" s="52" t="s">
        <v>1147</v>
      </c>
      <c r="C39" s="75">
        <v>150</v>
      </c>
      <c r="D39" s="75">
        <v>30</v>
      </c>
      <c r="E39" s="149">
        <f t="shared" ref="E39:E42" si="2">C39*D39</f>
        <v>4500</v>
      </c>
    </row>
    <row r="40" spans="1:5" ht="42" x14ac:dyDescent="0.4">
      <c r="A40" s="64" t="s">
        <v>1131</v>
      </c>
      <c r="B40" s="52" t="s">
        <v>1148</v>
      </c>
      <c r="C40" s="75">
        <v>150</v>
      </c>
      <c r="D40" s="75">
        <v>30</v>
      </c>
      <c r="E40" s="149">
        <f t="shared" si="2"/>
        <v>4500</v>
      </c>
    </row>
    <row r="41" spans="1:5" ht="21" x14ac:dyDescent="0.4">
      <c r="A41" s="64" t="s">
        <v>1132</v>
      </c>
      <c r="B41" s="52" t="s">
        <v>35</v>
      </c>
      <c r="C41" s="75">
        <v>150</v>
      </c>
      <c r="D41" s="75">
        <v>7</v>
      </c>
      <c r="E41" s="149">
        <f t="shared" si="2"/>
        <v>1050</v>
      </c>
    </row>
    <row r="42" spans="1:5" ht="42" x14ac:dyDescent="0.4">
      <c r="A42" s="64" t="s">
        <v>1133</v>
      </c>
      <c r="B42" s="52" t="s">
        <v>1149</v>
      </c>
      <c r="C42" s="75">
        <v>2</v>
      </c>
      <c r="D42" s="163">
        <v>4000</v>
      </c>
      <c r="E42" s="149">
        <f t="shared" si="2"/>
        <v>8000</v>
      </c>
    </row>
    <row r="43" spans="1:5" ht="21" x14ac:dyDescent="0.4">
      <c r="A43" s="265" t="s">
        <v>21</v>
      </c>
      <c r="B43" s="265"/>
      <c r="C43" s="265"/>
      <c r="D43" s="265"/>
      <c r="E43" s="57">
        <f>SUM(E39:E42)</f>
        <v>18050</v>
      </c>
    </row>
    <row r="44" spans="1:5" ht="21" x14ac:dyDescent="0.3">
      <c r="A44" s="262" t="s">
        <v>36</v>
      </c>
      <c r="B44" s="262"/>
      <c r="C44" s="262"/>
      <c r="D44" s="262"/>
      <c r="E44" s="262"/>
    </row>
    <row r="45" spans="1:5" ht="21" x14ac:dyDescent="0.3">
      <c r="A45" s="264" t="s">
        <v>37</v>
      </c>
      <c r="B45" s="264"/>
      <c r="C45" s="264"/>
      <c r="D45" s="264"/>
      <c r="E45" s="264"/>
    </row>
    <row r="46" spans="1:5" ht="21" x14ac:dyDescent="0.4">
      <c r="A46" s="49" t="s">
        <v>2</v>
      </c>
      <c r="B46" s="146" t="s">
        <v>3</v>
      </c>
      <c r="C46" s="146" t="s">
        <v>4</v>
      </c>
      <c r="D46" s="49" t="s">
        <v>5</v>
      </c>
      <c r="E46" s="49" t="s">
        <v>6</v>
      </c>
    </row>
    <row r="47" spans="1:5" ht="21" x14ac:dyDescent="0.4">
      <c r="A47" s="64" t="s">
        <v>1130</v>
      </c>
      <c r="B47" s="59" t="s">
        <v>38</v>
      </c>
      <c r="C47" s="60">
        <v>1</v>
      </c>
      <c r="D47" s="65">
        <v>1500</v>
      </c>
      <c r="E47" s="223">
        <f t="shared" ref="E47:E52" si="3">C47*D47</f>
        <v>1500</v>
      </c>
    </row>
    <row r="48" spans="1:5" ht="21" x14ac:dyDescent="0.4">
      <c r="A48" s="64" t="s">
        <v>1131</v>
      </c>
      <c r="B48" s="59" t="s">
        <v>1145</v>
      </c>
      <c r="C48" s="60">
        <v>5</v>
      </c>
      <c r="D48" s="60">
        <v>120</v>
      </c>
      <c r="E48" s="223">
        <f t="shared" si="3"/>
        <v>600</v>
      </c>
    </row>
    <row r="49" spans="1:5" ht="21" x14ac:dyDescent="0.4">
      <c r="A49" s="64" t="s">
        <v>1132</v>
      </c>
      <c r="B49" s="59" t="s">
        <v>39</v>
      </c>
      <c r="C49" s="60">
        <v>15</v>
      </c>
      <c r="D49" s="60">
        <v>36</v>
      </c>
      <c r="E49" s="223">
        <f t="shared" si="3"/>
        <v>540</v>
      </c>
    </row>
    <row r="50" spans="1:5" ht="21" x14ac:dyDescent="0.4">
      <c r="A50" s="64" t="s">
        <v>1133</v>
      </c>
      <c r="B50" s="59" t="s">
        <v>1028</v>
      </c>
      <c r="C50" s="60">
        <v>200</v>
      </c>
      <c r="D50" s="60">
        <v>4</v>
      </c>
      <c r="E50" s="223">
        <v>800</v>
      </c>
    </row>
    <row r="51" spans="1:5" ht="21" x14ac:dyDescent="0.4">
      <c r="A51" s="64" t="s">
        <v>1134</v>
      </c>
      <c r="B51" s="59" t="s">
        <v>40</v>
      </c>
      <c r="C51" s="60">
        <v>5</v>
      </c>
      <c r="D51" s="60">
        <v>80</v>
      </c>
      <c r="E51" s="223">
        <f t="shared" si="3"/>
        <v>400</v>
      </c>
    </row>
    <row r="52" spans="1:5" ht="21" x14ac:dyDescent="0.4">
      <c r="A52" s="64" t="s">
        <v>1135</v>
      </c>
      <c r="B52" s="59" t="s">
        <v>41</v>
      </c>
      <c r="C52" s="60">
        <v>2</v>
      </c>
      <c r="D52" s="60">
        <v>60</v>
      </c>
      <c r="E52" s="223">
        <f t="shared" si="3"/>
        <v>120</v>
      </c>
    </row>
    <row r="53" spans="1:5" ht="21" x14ac:dyDescent="0.4">
      <c r="A53" s="265" t="s">
        <v>21</v>
      </c>
      <c r="B53" s="265"/>
      <c r="C53" s="265"/>
      <c r="D53" s="265"/>
      <c r="E53" s="57">
        <f>SUM(E47:E52)</f>
        <v>3960</v>
      </c>
    </row>
    <row r="54" spans="1:5" ht="21" x14ac:dyDescent="0.4">
      <c r="A54" s="158"/>
      <c r="B54" s="158"/>
      <c r="C54" s="158"/>
      <c r="D54" s="158"/>
      <c r="E54" s="62"/>
    </row>
    <row r="55" spans="1:5" ht="21" x14ac:dyDescent="0.4">
      <c r="A55" s="158"/>
      <c r="B55" s="158"/>
      <c r="C55" s="158"/>
      <c r="D55" s="158"/>
      <c r="E55" s="62"/>
    </row>
    <row r="56" spans="1:5" ht="21" x14ac:dyDescent="0.3">
      <c r="A56" s="264" t="s">
        <v>42</v>
      </c>
      <c r="B56" s="264"/>
      <c r="C56" s="264"/>
      <c r="D56" s="264"/>
      <c r="E56" s="264"/>
    </row>
    <row r="57" spans="1:5" ht="21" x14ac:dyDescent="0.4">
      <c r="A57" s="49" t="s">
        <v>2</v>
      </c>
      <c r="B57" s="157" t="s">
        <v>3</v>
      </c>
      <c r="C57" s="157" t="s">
        <v>4</v>
      </c>
      <c r="D57" s="49" t="s">
        <v>5</v>
      </c>
      <c r="E57" s="49" t="s">
        <v>6</v>
      </c>
    </row>
    <row r="58" spans="1:5" ht="21" x14ac:dyDescent="0.4">
      <c r="A58" s="64" t="s">
        <v>1130</v>
      </c>
      <c r="B58" s="59" t="s">
        <v>43</v>
      </c>
      <c r="C58" s="60">
        <v>1</v>
      </c>
      <c r="D58" s="65">
        <v>1500</v>
      </c>
      <c r="E58" s="55">
        <f t="shared" ref="E58:E75" si="4">C58*D58</f>
        <v>1500</v>
      </c>
    </row>
    <row r="59" spans="1:5" ht="21" x14ac:dyDescent="0.4">
      <c r="A59" s="64" t="s">
        <v>1131</v>
      </c>
      <c r="B59" s="59" t="s">
        <v>44</v>
      </c>
      <c r="C59" s="60">
        <v>1</v>
      </c>
      <c r="D59" s="65">
        <v>2000</v>
      </c>
      <c r="E59" s="225">
        <f t="shared" si="4"/>
        <v>2000</v>
      </c>
    </row>
    <row r="60" spans="1:5" ht="21" x14ac:dyDescent="0.4">
      <c r="A60" s="64" t="s">
        <v>1132</v>
      </c>
      <c r="B60" s="59" t="s">
        <v>45</v>
      </c>
      <c r="C60" s="60">
        <v>1</v>
      </c>
      <c r="D60" s="65">
        <v>3500</v>
      </c>
      <c r="E60" s="225">
        <f t="shared" si="4"/>
        <v>3500</v>
      </c>
    </row>
    <row r="61" spans="1:5" ht="21" x14ac:dyDescent="0.4">
      <c r="A61" s="64" t="s">
        <v>1133</v>
      </c>
      <c r="B61" s="59" t="s">
        <v>1241</v>
      </c>
      <c r="C61" s="60">
        <v>3</v>
      </c>
      <c r="D61" s="60">
        <v>80</v>
      </c>
      <c r="E61" s="225">
        <f t="shared" si="4"/>
        <v>240</v>
      </c>
    </row>
    <row r="62" spans="1:5" ht="21" x14ac:dyDescent="0.4">
      <c r="A62" s="64" t="s">
        <v>1134</v>
      </c>
      <c r="B62" s="59" t="s">
        <v>46</v>
      </c>
      <c r="C62" s="60">
        <v>5</v>
      </c>
      <c r="D62" s="60">
        <v>80</v>
      </c>
      <c r="E62" s="225">
        <f t="shared" si="4"/>
        <v>400</v>
      </c>
    </row>
    <row r="63" spans="1:5" ht="21" x14ac:dyDescent="0.4">
      <c r="A63" s="64" t="s">
        <v>1135</v>
      </c>
      <c r="B63" s="59" t="s">
        <v>47</v>
      </c>
      <c r="C63" s="60">
        <v>80</v>
      </c>
      <c r="D63" s="60">
        <v>5</v>
      </c>
      <c r="E63" s="225">
        <f t="shared" si="4"/>
        <v>400</v>
      </c>
    </row>
    <row r="64" spans="1:5" ht="21" x14ac:dyDescent="0.4">
      <c r="A64" s="64" t="s">
        <v>1136</v>
      </c>
      <c r="B64" s="59" t="s">
        <v>48</v>
      </c>
      <c r="C64" s="60">
        <v>1</v>
      </c>
      <c r="D64" s="60">
        <v>55</v>
      </c>
      <c r="E64" s="225">
        <f t="shared" si="4"/>
        <v>55</v>
      </c>
    </row>
    <row r="65" spans="1:5" ht="21" x14ac:dyDescent="0.4">
      <c r="A65" s="64" t="s">
        <v>1137</v>
      </c>
      <c r="B65" s="59" t="s">
        <v>49</v>
      </c>
      <c r="C65" s="60">
        <v>5</v>
      </c>
      <c r="D65" s="60">
        <v>70</v>
      </c>
      <c r="E65" s="225">
        <f t="shared" si="4"/>
        <v>350</v>
      </c>
    </row>
    <row r="66" spans="1:5" ht="21" x14ac:dyDescent="0.4">
      <c r="A66" s="64" t="s">
        <v>1138</v>
      </c>
      <c r="B66" s="59" t="s">
        <v>50</v>
      </c>
      <c r="C66" s="60">
        <v>5</v>
      </c>
      <c r="D66" s="60">
        <v>120</v>
      </c>
      <c r="E66" s="225">
        <f t="shared" si="4"/>
        <v>600</v>
      </c>
    </row>
    <row r="67" spans="1:5" ht="21" x14ac:dyDescent="0.4">
      <c r="A67" s="64" t="s">
        <v>1139</v>
      </c>
      <c r="B67" s="59" t="s">
        <v>51</v>
      </c>
      <c r="C67" s="60">
        <v>1</v>
      </c>
      <c r="D67" s="60">
        <v>90</v>
      </c>
      <c r="E67" s="225">
        <f t="shared" si="4"/>
        <v>90</v>
      </c>
    </row>
    <row r="68" spans="1:5" ht="21" x14ac:dyDescent="0.4">
      <c r="A68" s="64" t="s">
        <v>1140</v>
      </c>
      <c r="B68" s="59" t="s">
        <v>52</v>
      </c>
      <c r="C68" s="60">
        <v>1</v>
      </c>
      <c r="D68" s="60">
        <v>200</v>
      </c>
      <c r="E68" s="225">
        <f t="shared" si="4"/>
        <v>200</v>
      </c>
    </row>
    <row r="69" spans="1:5" ht="21" x14ac:dyDescent="0.4">
      <c r="A69" s="64" t="s">
        <v>1141</v>
      </c>
      <c r="B69" s="59" t="s">
        <v>48</v>
      </c>
      <c r="C69" s="60">
        <v>3</v>
      </c>
      <c r="D69" s="60">
        <v>55</v>
      </c>
      <c r="E69" s="225">
        <f t="shared" si="4"/>
        <v>165</v>
      </c>
    </row>
    <row r="70" spans="1:5" ht="21" x14ac:dyDescent="0.4">
      <c r="A70" s="64" t="s">
        <v>1142</v>
      </c>
      <c r="B70" s="59" t="s">
        <v>53</v>
      </c>
      <c r="C70" s="60">
        <v>10</v>
      </c>
      <c r="D70" s="60">
        <v>20</v>
      </c>
      <c r="E70" s="225">
        <f t="shared" si="4"/>
        <v>200</v>
      </c>
    </row>
    <row r="71" spans="1:5" ht="21" x14ac:dyDescent="0.4">
      <c r="A71" s="64" t="s">
        <v>1143</v>
      </c>
      <c r="B71" s="59" t="s">
        <v>54</v>
      </c>
      <c r="C71" s="60">
        <v>10</v>
      </c>
      <c r="D71" s="60">
        <v>20</v>
      </c>
      <c r="E71" s="225">
        <f t="shared" si="4"/>
        <v>200</v>
      </c>
    </row>
    <row r="72" spans="1:5" ht="21" x14ac:dyDescent="0.4">
      <c r="A72" s="64" t="s">
        <v>1150</v>
      </c>
      <c r="B72" s="59" t="s">
        <v>55</v>
      </c>
      <c r="C72" s="60">
        <v>10</v>
      </c>
      <c r="D72" s="60">
        <v>30</v>
      </c>
      <c r="E72" s="225">
        <f t="shared" si="4"/>
        <v>300</v>
      </c>
    </row>
    <row r="73" spans="1:5" ht="21" x14ac:dyDescent="0.4">
      <c r="A73" s="64" t="s">
        <v>1151</v>
      </c>
      <c r="B73" s="59" t="s">
        <v>1029</v>
      </c>
      <c r="C73" s="60">
        <v>100</v>
      </c>
      <c r="D73" s="60">
        <v>10</v>
      </c>
      <c r="E73" s="225">
        <f t="shared" si="4"/>
        <v>1000</v>
      </c>
    </row>
    <row r="74" spans="1:5" ht="21" x14ac:dyDescent="0.4">
      <c r="A74" s="64" t="s">
        <v>1152</v>
      </c>
      <c r="B74" s="59" t="s">
        <v>56</v>
      </c>
      <c r="C74" s="60">
        <v>1</v>
      </c>
      <c r="D74" s="60">
        <v>60</v>
      </c>
      <c r="E74" s="225">
        <f t="shared" si="4"/>
        <v>60</v>
      </c>
    </row>
    <row r="75" spans="1:5" ht="21" x14ac:dyDescent="0.4">
      <c r="A75" s="64" t="s">
        <v>1153</v>
      </c>
      <c r="B75" s="59" t="s">
        <v>1146</v>
      </c>
      <c r="C75" s="60">
        <v>1</v>
      </c>
      <c r="D75" s="60">
        <v>10000</v>
      </c>
      <c r="E75" s="225">
        <f t="shared" si="4"/>
        <v>10000</v>
      </c>
    </row>
    <row r="76" spans="1:5" ht="21" x14ac:dyDescent="0.4">
      <c r="A76" s="265" t="s">
        <v>21</v>
      </c>
      <c r="B76" s="265"/>
      <c r="C76" s="265"/>
      <c r="D76" s="265"/>
      <c r="E76" s="57">
        <f>SUM(E58:E75)</f>
        <v>21260</v>
      </c>
    </row>
    <row r="77" spans="1:5" ht="21" x14ac:dyDescent="0.4">
      <c r="A77" s="270" t="s">
        <v>58</v>
      </c>
      <c r="B77" s="270"/>
      <c r="C77" s="270"/>
      <c r="D77" s="270"/>
      <c r="E77" s="270"/>
    </row>
    <row r="78" spans="1:5" ht="21" x14ac:dyDescent="0.3">
      <c r="A78" s="264" t="s">
        <v>59</v>
      </c>
      <c r="B78" s="264"/>
      <c r="C78" s="264"/>
      <c r="D78" s="264"/>
      <c r="E78" s="264"/>
    </row>
    <row r="79" spans="1:5" ht="21" x14ac:dyDescent="0.4">
      <c r="A79" s="49" t="s">
        <v>2</v>
      </c>
      <c r="B79" s="146" t="s">
        <v>3</v>
      </c>
      <c r="C79" s="146" t="s">
        <v>4</v>
      </c>
      <c r="D79" s="49" t="s">
        <v>5</v>
      </c>
      <c r="E79" s="49" t="s">
        <v>6</v>
      </c>
    </row>
    <row r="80" spans="1:5" ht="21" x14ac:dyDescent="0.4">
      <c r="A80" s="64" t="s">
        <v>1130</v>
      </c>
      <c r="B80" s="59" t="s">
        <v>60</v>
      </c>
      <c r="C80" s="60">
        <v>1</v>
      </c>
      <c r="D80" s="60">
        <v>5000</v>
      </c>
      <c r="E80" s="55">
        <v>5000</v>
      </c>
    </row>
    <row r="81" spans="1:5" ht="21" x14ac:dyDescent="0.4">
      <c r="A81" s="64" t="s">
        <v>1131</v>
      </c>
      <c r="B81" s="59" t="s">
        <v>61</v>
      </c>
      <c r="C81" s="60">
        <v>52</v>
      </c>
      <c r="D81" s="60">
        <v>100</v>
      </c>
      <c r="E81" s="55">
        <f t="shared" ref="E81:E82" si="5">C81*D81</f>
        <v>5200</v>
      </c>
    </row>
    <row r="82" spans="1:5" ht="21" x14ac:dyDescent="0.4">
      <c r="A82" s="64" t="s">
        <v>1132</v>
      </c>
      <c r="B82" s="59" t="s">
        <v>62</v>
      </c>
      <c r="C82" s="60">
        <v>1</v>
      </c>
      <c r="D82" s="65">
        <v>2500</v>
      </c>
      <c r="E82" s="55">
        <f t="shared" si="5"/>
        <v>2500</v>
      </c>
    </row>
    <row r="83" spans="1:5" ht="21" x14ac:dyDescent="0.4">
      <c r="A83" s="265" t="s">
        <v>21</v>
      </c>
      <c r="B83" s="265"/>
      <c r="C83" s="265"/>
      <c r="D83" s="265"/>
      <c r="E83" s="57">
        <f>SUM(E80:E82)</f>
        <v>12700</v>
      </c>
    </row>
    <row r="84" spans="1:5" ht="21" x14ac:dyDescent="0.3">
      <c r="A84" s="262" t="s">
        <v>63</v>
      </c>
      <c r="B84" s="262"/>
      <c r="C84" s="262"/>
      <c r="D84" s="262"/>
      <c r="E84" s="262"/>
    </row>
    <row r="85" spans="1:5" ht="21" x14ac:dyDescent="0.3">
      <c r="A85" s="264" t="s">
        <v>64</v>
      </c>
      <c r="B85" s="264"/>
      <c r="C85" s="264"/>
      <c r="D85" s="264"/>
      <c r="E85" s="264"/>
    </row>
    <row r="86" spans="1:5" ht="21" x14ac:dyDescent="0.4">
      <c r="A86" s="49" t="s">
        <v>2</v>
      </c>
      <c r="B86" s="146" t="s">
        <v>3</v>
      </c>
      <c r="C86" s="146" t="s">
        <v>4</v>
      </c>
      <c r="D86" s="49" t="s">
        <v>5</v>
      </c>
      <c r="E86" s="49" t="s">
        <v>6</v>
      </c>
    </row>
    <row r="87" spans="1:5" ht="21" x14ac:dyDescent="0.4">
      <c r="A87" s="148">
        <v>1</v>
      </c>
      <c r="B87" s="52" t="s">
        <v>65</v>
      </c>
      <c r="C87" s="149">
        <v>9</v>
      </c>
      <c r="D87" s="149">
        <v>140</v>
      </c>
      <c r="E87" s="55">
        <f t="shared" ref="E87:E90" si="6">C87*D87</f>
        <v>1260</v>
      </c>
    </row>
    <row r="88" spans="1:5" ht="21" x14ac:dyDescent="0.4">
      <c r="A88" s="148">
        <v>2</v>
      </c>
      <c r="B88" s="52" t="s">
        <v>66</v>
      </c>
      <c r="C88" s="149">
        <v>50</v>
      </c>
      <c r="D88" s="149">
        <v>10</v>
      </c>
      <c r="E88" s="55">
        <f t="shared" si="6"/>
        <v>500</v>
      </c>
    </row>
    <row r="89" spans="1:5" ht="21" x14ac:dyDescent="0.4">
      <c r="A89" s="148">
        <v>3</v>
      </c>
      <c r="B89" s="52" t="s">
        <v>67</v>
      </c>
      <c r="C89" s="149">
        <v>20</v>
      </c>
      <c r="D89" s="149">
        <v>20</v>
      </c>
      <c r="E89" s="55">
        <f t="shared" si="6"/>
        <v>400</v>
      </c>
    </row>
    <row r="90" spans="1:5" ht="42" x14ac:dyDescent="0.3">
      <c r="A90" s="205">
        <v>4</v>
      </c>
      <c r="B90" s="52" t="s">
        <v>1154</v>
      </c>
      <c r="C90" s="149">
        <v>20</v>
      </c>
      <c r="D90" s="149">
        <v>85</v>
      </c>
      <c r="E90" s="55">
        <f t="shared" si="6"/>
        <v>1700</v>
      </c>
    </row>
    <row r="91" spans="1:5" ht="21" x14ac:dyDescent="0.4">
      <c r="A91" s="265" t="s">
        <v>21</v>
      </c>
      <c r="B91" s="265"/>
      <c r="C91" s="265"/>
      <c r="D91" s="265"/>
      <c r="E91" s="57">
        <f>SUM(E87:E90)</f>
        <v>3860</v>
      </c>
    </row>
    <row r="92" spans="1:5" ht="21" x14ac:dyDescent="0.4">
      <c r="A92" s="270" t="s">
        <v>1242</v>
      </c>
      <c r="B92" s="270"/>
      <c r="C92" s="270"/>
      <c r="D92" s="270"/>
      <c r="E92" s="270"/>
    </row>
    <row r="93" spans="1:5" ht="21" x14ac:dyDescent="0.3">
      <c r="A93" s="264" t="s">
        <v>68</v>
      </c>
      <c r="B93" s="264"/>
      <c r="C93" s="264"/>
      <c r="D93" s="264"/>
      <c r="E93" s="264"/>
    </row>
    <row r="94" spans="1:5" ht="21" x14ac:dyDescent="0.4">
      <c r="A94" s="49" t="s">
        <v>2</v>
      </c>
      <c r="B94" s="146" t="s">
        <v>3</v>
      </c>
      <c r="C94" s="146" t="s">
        <v>4</v>
      </c>
      <c r="D94" s="49" t="s">
        <v>5</v>
      </c>
      <c r="E94" s="49" t="s">
        <v>6</v>
      </c>
    </row>
    <row r="95" spans="1:5" ht="21" x14ac:dyDescent="0.4">
      <c r="A95" s="64" t="s">
        <v>1130</v>
      </c>
      <c r="B95" s="59" t="s">
        <v>69</v>
      </c>
      <c r="C95" s="60">
        <v>2</v>
      </c>
      <c r="D95" s="65">
        <v>1000</v>
      </c>
      <c r="E95" s="55">
        <f t="shared" ref="E95:E135" si="7">C95*D95</f>
        <v>2000</v>
      </c>
    </row>
    <row r="96" spans="1:5" ht="21" x14ac:dyDescent="0.4">
      <c r="A96" s="64" t="s">
        <v>1131</v>
      </c>
      <c r="B96" s="59" t="s">
        <v>70</v>
      </c>
      <c r="C96" s="60">
        <v>2</v>
      </c>
      <c r="D96" s="60">
        <v>750</v>
      </c>
      <c r="E96" s="55">
        <f t="shared" si="7"/>
        <v>1500</v>
      </c>
    </row>
    <row r="97" spans="1:5" ht="21" x14ac:dyDescent="0.4">
      <c r="A97" s="64" t="s">
        <v>1132</v>
      </c>
      <c r="B97" s="59" t="s">
        <v>71</v>
      </c>
      <c r="C97" s="60">
        <v>2</v>
      </c>
      <c r="D97" s="60">
        <v>850</v>
      </c>
      <c r="E97" s="55">
        <f t="shared" si="7"/>
        <v>1700</v>
      </c>
    </row>
    <row r="98" spans="1:5" ht="42" x14ac:dyDescent="0.4">
      <c r="A98" s="64" t="s">
        <v>1133</v>
      </c>
      <c r="B98" s="59" t="s">
        <v>1062</v>
      </c>
      <c r="C98" s="60">
        <v>2</v>
      </c>
      <c r="D98" s="65">
        <v>1500</v>
      </c>
      <c r="E98" s="55">
        <f t="shared" si="7"/>
        <v>3000</v>
      </c>
    </row>
    <row r="99" spans="1:5" ht="42" x14ac:dyDescent="0.4">
      <c r="A99" s="64" t="s">
        <v>1134</v>
      </c>
      <c r="B99" s="59" t="s">
        <v>1063</v>
      </c>
      <c r="C99" s="60">
        <v>2</v>
      </c>
      <c r="D99" s="65">
        <v>1200</v>
      </c>
      <c r="E99" s="55">
        <f t="shared" si="7"/>
        <v>2400</v>
      </c>
    </row>
    <row r="100" spans="1:5" ht="21" x14ac:dyDescent="0.4">
      <c r="A100" s="64" t="s">
        <v>1135</v>
      </c>
      <c r="B100" s="59" t="s">
        <v>72</v>
      </c>
      <c r="C100" s="60">
        <v>2</v>
      </c>
      <c r="D100" s="65">
        <v>1700</v>
      </c>
      <c r="E100" s="55">
        <f t="shared" si="7"/>
        <v>3400</v>
      </c>
    </row>
    <row r="101" spans="1:5" ht="21" x14ac:dyDescent="0.4">
      <c r="A101" s="64" t="s">
        <v>1136</v>
      </c>
      <c r="B101" s="59" t="s">
        <v>73</v>
      </c>
      <c r="C101" s="60">
        <v>500</v>
      </c>
      <c r="D101" s="60">
        <v>105</v>
      </c>
      <c r="E101" s="55">
        <f t="shared" si="7"/>
        <v>52500</v>
      </c>
    </row>
    <row r="102" spans="1:5" ht="42" x14ac:dyDescent="0.4">
      <c r="A102" s="64" t="s">
        <v>1137</v>
      </c>
      <c r="B102" s="59" t="s">
        <v>74</v>
      </c>
      <c r="C102" s="60">
        <v>10</v>
      </c>
      <c r="D102" s="60">
        <v>50</v>
      </c>
      <c r="E102" s="55">
        <f t="shared" si="7"/>
        <v>500</v>
      </c>
    </row>
    <row r="103" spans="1:5" ht="21" x14ac:dyDescent="0.4">
      <c r="A103" s="64" t="s">
        <v>1138</v>
      </c>
      <c r="B103" s="59" t="s">
        <v>75</v>
      </c>
      <c r="C103" s="60">
        <v>5</v>
      </c>
      <c r="D103" s="60">
        <v>85</v>
      </c>
      <c r="E103" s="55">
        <f t="shared" si="7"/>
        <v>425</v>
      </c>
    </row>
    <row r="104" spans="1:5" ht="21" x14ac:dyDescent="0.4">
      <c r="A104" s="64" t="s">
        <v>1139</v>
      </c>
      <c r="B104" s="59" t="s">
        <v>76</v>
      </c>
      <c r="C104" s="60">
        <v>3</v>
      </c>
      <c r="D104" s="60">
        <v>240</v>
      </c>
      <c r="E104" s="55">
        <f t="shared" si="7"/>
        <v>720</v>
      </c>
    </row>
    <row r="105" spans="1:5" ht="42" x14ac:dyDescent="0.4">
      <c r="A105" s="64" t="s">
        <v>1140</v>
      </c>
      <c r="B105" s="59" t="s">
        <v>1061</v>
      </c>
      <c r="C105" s="75">
        <v>12</v>
      </c>
      <c r="D105" s="74">
        <v>240</v>
      </c>
      <c r="E105" s="55">
        <f t="shared" si="7"/>
        <v>2880</v>
      </c>
    </row>
    <row r="106" spans="1:5" ht="21" x14ac:dyDescent="0.4">
      <c r="A106" s="64" t="s">
        <v>1143</v>
      </c>
      <c r="B106" s="59" t="s">
        <v>77</v>
      </c>
      <c r="C106" s="60">
        <v>50</v>
      </c>
      <c r="D106" s="60">
        <v>15</v>
      </c>
      <c r="E106" s="55">
        <f t="shared" si="7"/>
        <v>750</v>
      </c>
    </row>
    <row r="107" spans="1:5" ht="21" x14ac:dyDescent="0.4">
      <c r="A107" s="64" t="s">
        <v>1150</v>
      </c>
      <c r="B107" s="59" t="s">
        <v>78</v>
      </c>
      <c r="C107" s="60">
        <v>10</v>
      </c>
      <c r="D107" s="60">
        <v>74</v>
      </c>
      <c r="E107" s="55">
        <f t="shared" si="7"/>
        <v>740</v>
      </c>
    </row>
    <row r="108" spans="1:5" ht="21" x14ac:dyDescent="0.4">
      <c r="A108" s="64" t="s">
        <v>1151</v>
      </c>
      <c r="B108" s="59" t="s">
        <v>79</v>
      </c>
      <c r="C108" s="60">
        <v>10</v>
      </c>
      <c r="D108" s="60">
        <v>85</v>
      </c>
      <c r="E108" s="55">
        <f t="shared" si="7"/>
        <v>850</v>
      </c>
    </row>
    <row r="109" spans="1:5" ht="21" x14ac:dyDescent="0.4">
      <c r="A109" s="64" t="s">
        <v>1152</v>
      </c>
      <c r="B109" s="59" t="s">
        <v>80</v>
      </c>
      <c r="C109" s="60">
        <v>20</v>
      </c>
      <c r="D109" s="60">
        <v>6</v>
      </c>
      <c r="E109" s="55">
        <f t="shared" si="7"/>
        <v>120</v>
      </c>
    </row>
    <row r="110" spans="1:5" ht="21" x14ac:dyDescent="0.4">
      <c r="A110" s="64" t="s">
        <v>1153</v>
      </c>
      <c r="B110" s="59" t="s">
        <v>81</v>
      </c>
      <c r="C110" s="60">
        <v>20</v>
      </c>
      <c r="D110" s="60">
        <v>7</v>
      </c>
      <c r="E110" s="55">
        <f t="shared" si="7"/>
        <v>140</v>
      </c>
    </row>
    <row r="111" spans="1:5" ht="21" x14ac:dyDescent="0.4">
      <c r="A111" s="64" t="s">
        <v>1155</v>
      </c>
      <c r="B111" s="59" t="s">
        <v>82</v>
      </c>
      <c r="C111" s="60">
        <v>5</v>
      </c>
      <c r="D111" s="60">
        <v>15</v>
      </c>
      <c r="E111" s="55">
        <f t="shared" si="7"/>
        <v>75</v>
      </c>
    </row>
    <row r="112" spans="1:5" ht="21" x14ac:dyDescent="0.4">
      <c r="A112" s="64" t="s">
        <v>1156</v>
      </c>
      <c r="B112" s="59" t="s">
        <v>83</v>
      </c>
      <c r="C112" s="60">
        <v>5</v>
      </c>
      <c r="D112" s="60">
        <v>15</v>
      </c>
      <c r="E112" s="55">
        <f t="shared" si="7"/>
        <v>75</v>
      </c>
    </row>
    <row r="113" spans="1:5" ht="21" x14ac:dyDescent="0.4">
      <c r="A113" s="64" t="s">
        <v>1157</v>
      </c>
      <c r="B113" s="59" t="s">
        <v>84</v>
      </c>
      <c r="C113" s="60">
        <v>5</v>
      </c>
      <c r="D113" s="60">
        <v>25</v>
      </c>
      <c r="E113" s="55">
        <f t="shared" si="7"/>
        <v>125</v>
      </c>
    </row>
    <row r="114" spans="1:5" ht="21" x14ac:dyDescent="0.4">
      <c r="A114" s="64" t="s">
        <v>1158</v>
      </c>
      <c r="B114" s="59" t="s">
        <v>85</v>
      </c>
      <c r="C114" s="60">
        <v>5</v>
      </c>
      <c r="D114" s="60">
        <v>85</v>
      </c>
      <c r="E114" s="55">
        <f t="shared" si="7"/>
        <v>425</v>
      </c>
    </row>
    <row r="115" spans="1:5" ht="21" x14ac:dyDescent="0.4">
      <c r="A115" s="64" t="s">
        <v>1159</v>
      </c>
      <c r="B115" s="59" t="s">
        <v>86</v>
      </c>
      <c r="C115" s="60">
        <v>12</v>
      </c>
      <c r="D115" s="60">
        <v>65</v>
      </c>
      <c r="E115" s="55">
        <f t="shared" si="7"/>
        <v>780</v>
      </c>
    </row>
    <row r="116" spans="1:5" ht="21" x14ac:dyDescent="0.4">
      <c r="A116" s="64" t="s">
        <v>1160</v>
      </c>
      <c r="B116" s="59" t="s">
        <v>87</v>
      </c>
      <c r="C116" s="60">
        <v>1</v>
      </c>
      <c r="D116" s="65">
        <v>1800</v>
      </c>
      <c r="E116" s="55">
        <f t="shared" si="7"/>
        <v>1800</v>
      </c>
    </row>
    <row r="117" spans="1:5" ht="21" x14ac:dyDescent="0.4">
      <c r="A117" s="64" t="s">
        <v>1161</v>
      </c>
      <c r="B117" s="52" t="s">
        <v>89</v>
      </c>
      <c r="C117" s="149">
        <v>1</v>
      </c>
      <c r="D117" s="149">
        <v>60</v>
      </c>
      <c r="E117" s="55">
        <f t="shared" si="7"/>
        <v>60</v>
      </c>
    </row>
    <row r="118" spans="1:5" ht="21" x14ac:dyDescent="0.4">
      <c r="A118" s="64" t="s">
        <v>1162</v>
      </c>
      <c r="B118" s="52" t="s">
        <v>90</v>
      </c>
      <c r="C118" s="149">
        <v>1</v>
      </c>
      <c r="D118" s="149">
        <v>250</v>
      </c>
      <c r="E118" s="55">
        <f t="shared" si="7"/>
        <v>250</v>
      </c>
    </row>
    <row r="119" spans="1:5" ht="21" x14ac:dyDescent="0.4">
      <c r="A119" s="64" t="s">
        <v>1163</v>
      </c>
      <c r="B119" s="52" t="s">
        <v>91</v>
      </c>
      <c r="C119" s="149">
        <v>100</v>
      </c>
      <c r="D119" s="149">
        <v>0.5</v>
      </c>
      <c r="E119" s="55">
        <f t="shared" si="7"/>
        <v>50</v>
      </c>
    </row>
    <row r="120" spans="1:5" ht="21" x14ac:dyDescent="0.4">
      <c r="A120" s="64" t="s">
        <v>1164</v>
      </c>
      <c r="B120" s="52" t="s">
        <v>92</v>
      </c>
      <c r="C120" s="149">
        <v>100</v>
      </c>
      <c r="D120" s="149">
        <v>2</v>
      </c>
      <c r="E120" s="55">
        <f t="shared" si="7"/>
        <v>200</v>
      </c>
    </row>
    <row r="121" spans="1:5" ht="42" x14ac:dyDescent="0.4">
      <c r="A121" s="64" t="s">
        <v>1165</v>
      </c>
      <c r="B121" s="52" t="s">
        <v>93</v>
      </c>
      <c r="C121" s="149">
        <v>50</v>
      </c>
      <c r="D121" s="149">
        <v>3</v>
      </c>
      <c r="E121" s="55">
        <f t="shared" si="7"/>
        <v>150</v>
      </c>
    </row>
    <row r="122" spans="1:5" ht="21" x14ac:dyDescent="0.4">
      <c r="A122" s="64" t="s">
        <v>1166</v>
      </c>
      <c r="B122" s="52" t="s">
        <v>94</v>
      </c>
      <c r="C122" s="149">
        <v>24</v>
      </c>
      <c r="D122" s="149">
        <v>70</v>
      </c>
      <c r="E122" s="55">
        <f t="shared" si="7"/>
        <v>1680</v>
      </c>
    </row>
    <row r="123" spans="1:5" ht="21" x14ac:dyDescent="0.4">
      <c r="A123" s="64" t="s">
        <v>1167</v>
      </c>
      <c r="B123" s="52" t="s">
        <v>95</v>
      </c>
      <c r="C123" s="149">
        <v>6</v>
      </c>
      <c r="D123" s="149">
        <v>32</v>
      </c>
      <c r="E123" s="55">
        <f t="shared" si="7"/>
        <v>192</v>
      </c>
    </row>
    <row r="124" spans="1:5" ht="21" x14ac:dyDescent="0.4">
      <c r="A124" s="64" t="s">
        <v>1168</v>
      </c>
      <c r="B124" s="52" t="s">
        <v>96</v>
      </c>
      <c r="C124" s="149">
        <v>4</v>
      </c>
      <c r="D124" s="149">
        <v>235</v>
      </c>
      <c r="E124" s="55">
        <f t="shared" si="7"/>
        <v>940</v>
      </c>
    </row>
    <row r="125" spans="1:5" ht="21" x14ac:dyDescent="0.4">
      <c r="A125" s="64" t="s">
        <v>1169</v>
      </c>
      <c r="B125" s="52" t="s">
        <v>97</v>
      </c>
      <c r="C125" s="149">
        <v>2</v>
      </c>
      <c r="D125" s="149">
        <v>75</v>
      </c>
      <c r="E125" s="55">
        <f t="shared" si="7"/>
        <v>150</v>
      </c>
    </row>
    <row r="126" spans="1:5" ht="21" x14ac:dyDescent="0.4">
      <c r="A126" s="64" t="s">
        <v>1170</v>
      </c>
      <c r="B126" s="52" t="s">
        <v>98</v>
      </c>
      <c r="C126" s="149">
        <v>2</v>
      </c>
      <c r="D126" s="149">
        <v>720</v>
      </c>
      <c r="E126" s="55">
        <f t="shared" si="7"/>
        <v>1440</v>
      </c>
    </row>
    <row r="127" spans="1:5" ht="21" x14ac:dyDescent="0.4">
      <c r="A127" s="64" t="s">
        <v>1171</v>
      </c>
      <c r="B127" s="52" t="s">
        <v>99</v>
      </c>
      <c r="C127" s="149">
        <v>2</v>
      </c>
      <c r="D127" s="149">
        <v>10</v>
      </c>
      <c r="E127" s="55">
        <f t="shared" si="7"/>
        <v>20</v>
      </c>
    </row>
    <row r="128" spans="1:5" ht="21" x14ac:dyDescent="0.4">
      <c r="A128" s="64" t="s">
        <v>1172</v>
      </c>
      <c r="B128" s="52" t="s">
        <v>100</v>
      </c>
      <c r="C128" s="149">
        <v>3</v>
      </c>
      <c r="D128" s="149">
        <v>75</v>
      </c>
      <c r="E128" s="55">
        <f t="shared" si="7"/>
        <v>225</v>
      </c>
    </row>
    <row r="129" spans="1:5" ht="21" x14ac:dyDescent="0.4">
      <c r="A129" s="64" t="s">
        <v>1173</v>
      </c>
      <c r="B129" s="52" t="s">
        <v>101</v>
      </c>
      <c r="C129" s="149">
        <v>2</v>
      </c>
      <c r="D129" s="149">
        <v>180</v>
      </c>
      <c r="E129" s="55">
        <f t="shared" si="7"/>
        <v>360</v>
      </c>
    </row>
    <row r="130" spans="1:5" ht="21" x14ac:dyDescent="0.4">
      <c r="A130" s="64" t="s">
        <v>1174</v>
      </c>
      <c r="B130" s="52" t="s">
        <v>102</v>
      </c>
      <c r="C130" s="149">
        <v>10</v>
      </c>
      <c r="D130" s="149">
        <v>30</v>
      </c>
      <c r="E130" s="55">
        <f t="shared" si="7"/>
        <v>300</v>
      </c>
    </row>
    <row r="131" spans="1:5" ht="21" x14ac:dyDescent="0.4">
      <c r="A131" s="64" t="s">
        <v>1175</v>
      </c>
      <c r="B131" s="52" t="s">
        <v>103</v>
      </c>
      <c r="C131" s="149">
        <v>6</v>
      </c>
      <c r="D131" s="149">
        <v>90</v>
      </c>
      <c r="E131" s="55">
        <f t="shared" si="7"/>
        <v>540</v>
      </c>
    </row>
    <row r="132" spans="1:5" ht="21" x14ac:dyDescent="0.4">
      <c r="A132" s="64" t="s">
        <v>1176</v>
      </c>
      <c r="B132" s="52" t="s">
        <v>104</v>
      </c>
      <c r="C132" s="149">
        <v>20</v>
      </c>
      <c r="D132" s="149">
        <v>60</v>
      </c>
      <c r="E132" s="55">
        <f t="shared" si="7"/>
        <v>1200</v>
      </c>
    </row>
    <row r="133" spans="1:5" ht="21" x14ac:dyDescent="0.4">
      <c r="A133" s="64" t="s">
        <v>1177</v>
      </c>
      <c r="B133" s="52" t="s">
        <v>105</v>
      </c>
      <c r="C133" s="149">
        <v>3</v>
      </c>
      <c r="D133" s="149">
        <v>195</v>
      </c>
      <c r="E133" s="55">
        <f t="shared" si="7"/>
        <v>585</v>
      </c>
    </row>
    <row r="134" spans="1:5" ht="21" x14ac:dyDescent="0.4">
      <c r="A134" s="64" t="s">
        <v>1178</v>
      </c>
      <c r="B134" s="58" t="s">
        <v>106</v>
      </c>
      <c r="C134" s="149">
        <v>1</v>
      </c>
      <c r="D134" s="55">
        <v>50000</v>
      </c>
      <c r="E134" s="55">
        <f t="shared" si="7"/>
        <v>50000</v>
      </c>
    </row>
    <row r="135" spans="1:5" ht="21" x14ac:dyDescent="0.4">
      <c r="A135" s="64" t="s">
        <v>1179</v>
      </c>
      <c r="B135" s="52" t="s">
        <v>107</v>
      </c>
      <c r="C135" s="60">
        <v>1</v>
      </c>
      <c r="D135" s="60">
        <v>85</v>
      </c>
      <c r="E135" s="55">
        <f t="shared" si="7"/>
        <v>85</v>
      </c>
    </row>
    <row r="136" spans="1:5" ht="21" x14ac:dyDescent="0.4">
      <c r="A136" s="265" t="s">
        <v>21</v>
      </c>
      <c r="B136" s="265"/>
      <c r="C136" s="265"/>
      <c r="D136" s="265"/>
      <c r="E136" s="57">
        <f>SUM(E95:E135)</f>
        <v>135332</v>
      </c>
    </row>
    <row r="137" spans="1:5" ht="21" x14ac:dyDescent="0.4">
      <c r="A137" s="270" t="s">
        <v>108</v>
      </c>
      <c r="B137" s="270"/>
      <c r="C137" s="270"/>
      <c r="D137" s="270"/>
      <c r="E137" s="270"/>
    </row>
    <row r="138" spans="1:5" ht="21" x14ac:dyDescent="0.3">
      <c r="A138" s="264" t="s">
        <v>109</v>
      </c>
      <c r="B138" s="264"/>
      <c r="C138" s="264"/>
      <c r="D138" s="264"/>
      <c r="E138" s="264"/>
    </row>
    <row r="139" spans="1:5" ht="21" x14ac:dyDescent="0.4">
      <c r="A139" s="49" t="s">
        <v>2</v>
      </c>
      <c r="B139" s="146" t="s">
        <v>3</v>
      </c>
      <c r="C139" s="146" t="s">
        <v>4</v>
      </c>
      <c r="D139" s="49" t="s">
        <v>5</v>
      </c>
      <c r="E139" s="49" t="s">
        <v>6</v>
      </c>
    </row>
    <row r="140" spans="1:5" ht="21" x14ac:dyDescent="0.4">
      <c r="A140" s="218"/>
      <c r="B140" s="219" t="s">
        <v>1217</v>
      </c>
      <c r="C140" s="159"/>
      <c r="D140" s="160"/>
      <c r="E140" s="49"/>
    </row>
    <row r="141" spans="1:5" ht="21" x14ac:dyDescent="0.4">
      <c r="A141" s="160">
        <v>1</v>
      </c>
      <c r="B141" s="208" t="s">
        <v>1218</v>
      </c>
      <c r="C141" s="159">
        <v>3</v>
      </c>
      <c r="D141" s="160">
        <v>382</v>
      </c>
      <c r="E141" s="226">
        <f t="shared" ref="E141:E163" si="8">C141*D141</f>
        <v>1146</v>
      </c>
    </row>
    <row r="142" spans="1:5" ht="21" x14ac:dyDescent="0.4">
      <c r="A142" s="160">
        <v>2</v>
      </c>
      <c r="B142" s="208" t="s">
        <v>1219</v>
      </c>
      <c r="C142" s="159">
        <v>3</v>
      </c>
      <c r="D142" s="160">
        <v>150</v>
      </c>
      <c r="E142" s="226">
        <f t="shared" si="8"/>
        <v>450</v>
      </c>
    </row>
    <row r="143" spans="1:5" ht="21" x14ac:dyDescent="0.4">
      <c r="A143" s="160">
        <v>3</v>
      </c>
      <c r="B143" s="208" t="s">
        <v>1220</v>
      </c>
      <c r="C143" s="159">
        <v>3</v>
      </c>
      <c r="D143" s="160">
        <v>125</v>
      </c>
      <c r="E143" s="226">
        <f t="shared" si="8"/>
        <v>375</v>
      </c>
    </row>
    <row r="144" spans="1:5" ht="21" x14ac:dyDescent="0.4">
      <c r="A144" s="160">
        <v>4</v>
      </c>
      <c r="B144" s="208" t="s">
        <v>1221</v>
      </c>
      <c r="C144" s="159">
        <v>2</v>
      </c>
      <c r="D144" s="160">
        <v>213</v>
      </c>
      <c r="E144" s="226">
        <f t="shared" si="8"/>
        <v>426</v>
      </c>
    </row>
    <row r="145" spans="1:5" ht="21" x14ac:dyDescent="0.4">
      <c r="A145" s="160">
        <v>5</v>
      </c>
      <c r="B145" s="208" t="s">
        <v>1222</v>
      </c>
      <c r="C145" s="159">
        <v>2</v>
      </c>
      <c r="D145" s="160">
        <v>225</v>
      </c>
      <c r="E145" s="226">
        <f t="shared" si="8"/>
        <v>450</v>
      </c>
    </row>
    <row r="146" spans="1:5" ht="21" x14ac:dyDescent="0.4">
      <c r="A146" s="160">
        <v>6</v>
      </c>
      <c r="B146" s="208" t="s">
        <v>1223</v>
      </c>
      <c r="C146" s="159">
        <v>2</v>
      </c>
      <c r="D146" s="160">
        <v>225</v>
      </c>
      <c r="E146" s="226">
        <f t="shared" si="8"/>
        <v>450</v>
      </c>
    </row>
    <row r="147" spans="1:5" ht="21" x14ac:dyDescent="0.4">
      <c r="A147" s="160">
        <v>7</v>
      </c>
      <c r="B147" s="208" t="s">
        <v>1224</v>
      </c>
      <c r="C147" s="159">
        <v>2</v>
      </c>
      <c r="D147" s="160">
        <v>156</v>
      </c>
      <c r="E147" s="226">
        <f t="shared" si="8"/>
        <v>312</v>
      </c>
    </row>
    <row r="148" spans="1:5" ht="21" x14ac:dyDescent="0.4">
      <c r="A148" s="160">
        <v>8</v>
      </c>
      <c r="B148" s="208" t="s">
        <v>1225</v>
      </c>
      <c r="C148" s="159">
        <v>2</v>
      </c>
      <c r="D148" s="160">
        <v>375</v>
      </c>
      <c r="E148" s="226">
        <f t="shared" si="8"/>
        <v>750</v>
      </c>
    </row>
    <row r="149" spans="1:5" ht="21" x14ac:dyDescent="0.4">
      <c r="A149" s="160">
        <v>9</v>
      </c>
      <c r="B149" s="208" t="s">
        <v>1226</v>
      </c>
      <c r="C149" s="159">
        <v>2</v>
      </c>
      <c r="D149" s="160">
        <v>175</v>
      </c>
      <c r="E149" s="226">
        <f t="shared" si="8"/>
        <v>350</v>
      </c>
    </row>
    <row r="150" spans="1:5" ht="21" x14ac:dyDescent="0.4">
      <c r="A150" s="160">
        <v>10</v>
      </c>
      <c r="B150" s="208" t="s">
        <v>1227</v>
      </c>
      <c r="C150" s="159">
        <v>3</v>
      </c>
      <c r="D150" s="160">
        <v>152</v>
      </c>
      <c r="E150" s="226">
        <f t="shared" si="8"/>
        <v>456</v>
      </c>
    </row>
    <row r="151" spans="1:5" ht="21" x14ac:dyDescent="0.4">
      <c r="A151" s="160">
        <v>11</v>
      </c>
      <c r="B151" s="208" t="s">
        <v>1228</v>
      </c>
      <c r="C151" s="159">
        <v>2</v>
      </c>
      <c r="D151" s="160">
        <v>152</v>
      </c>
      <c r="E151" s="226">
        <f t="shared" si="8"/>
        <v>304</v>
      </c>
    </row>
    <row r="152" spans="1:5" ht="21" x14ac:dyDescent="0.4">
      <c r="A152" s="160">
        <v>12</v>
      </c>
      <c r="B152" s="208" t="s">
        <v>1229</v>
      </c>
      <c r="C152" s="159">
        <v>1</v>
      </c>
      <c r="D152" s="160">
        <v>213</v>
      </c>
      <c r="E152" s="226">
        <f t="shared" si="8"/>
        <v>213</v>
      </c>
    </row>
    <row r="153" spans="1:5" ht="21" x14ac:dyDescent="0.4">
      <c r="A153" s="160">
        <v>13</v>
      </c>
      <c r="B153" s="208" t="s">
        <v>1230</v>
      </c>
      <c r="C153" s="159">
        <v>3</v>
      </c>
      <c r="D153" s="160">
        <v>147</v>
      </c>
      <c r="E153" s="226">
        <f t="shared" si="8"/>
        <v>441</v>
      </c>
    </row>
    <row r="154" spans="1:5" ht="21" x14ac:dyDescent="0.4">
      <c r="A154" s="160">
        <v>14</v>
      </c>
      <c r="B154" s="208" t="s">
        <v>1231</v>
      </c>
      <c r="C154" s="159">
        <v>2</v>
      </c>
      <c r="D154" s="160">
        <v>100</v>
      </c>
      <c r="E154" s="226">
        <f t="shared" si="8"/>
        <v>200</v>
      </c>
    </row>
    <row r="155" spans="1:5" ht="21" x14ac:dyDescent="0.4">
      <c r="A155" s="160">
        <v>15</v>
      </c>
      <c r="B155" s="208" t="s">
        <v>1232</v>
      </c>
      <c r="C155" s="159">
        <v>2</v>
      </c>
      <c r="D155" s="160">
        <v>259</v>
      </c>
      <c r="E155" s="226">
        <f t="shared" si="8"/>
        <v>518</v>
      </c>
    </row>
    <row r="156" spans="1:5" ht="21" x14ac:dyDescent="0.4">
      <c r="A156" s="160">
        <v>16</v>
      </c>
      <c r="B156" s="208" t="s">
        <v>1234</v>
      </c>
      <c r="C156" s="159">
        <v>2</v>
      </c>
      <c r="D156" s="160">
        <v>259</v>
      </c>
      <c r="E156" s="226">
        <f t="shared" si="8"/>
        <v>518</v>
      </c>
    </row>
    <row r="157" spans="1:5" ht="21" x14ac:dyDescent="0.4">
      <c r="A157" s="160">
        <v>17</v>
      </c>
      <c r="B157" s="208" t="s">
        <v>1233</v>
      </c>
      <c r="C157" s="159">
        <v>2</v>
      </c>
      <c r="D157" s="160">
        <v>237</v>
      </c>
      <c r="E157" s="226">
        <f t="shared" si="8"/>
        <v>474</v>
      </c>
    </row>
    <row r="158" spans="1:5" ht="21" x14ac:dyDescent="0.4">
      <c r="A158" s="160">
        <v>18</v>
      </c>
      <c r="B158" s="230" t="s">
        <v>1235</v>
      </c>
      <c r="C158" s="220">
        <v>2</v>
      </c>
      <c r="D158" s="120">
        <v>228</v>
      </c>
      <c r="E158" s="226">
        <f t="shared" si="8"/>
        <v>456</v>
      </c>
    </row>
    <row r="159" spans="1:5" ht="21" x14ac:dyDescent="0.4">
      <c r="A159" s="160">
        <v>19</v>
      </c>
      <c r="B159" s="122" t="s">
        <v>1236</v>
      </c>
      <c r="C159" s="221">
        <v>2</v>
      </c>
      <c r="D159" s="120">
        <v>285</v>
      </c>
      <c r="E159" s="226">
        <f t="shared" si="8"/>
        <v>570</v>
      </c>
    </row>
    <row r="160" spans="1:5" ht="21" x14ac:dyDescent="0.4">
      <c r="A160" s="160">
        <v>20</v>
      </c>
      <c r="B160" s="122" t="s">
        <v>1237</v>
      </c>
      <c r="C160" s="220">
        <v>1</v>
      </c>
      <c r="D160" s="120">
        <v>171</v>
      </c>
      <c r="E160" s="226">
        <f t="shared" si="8"/>
        <v>171</v>
      </c>
    </row>
    <row r="161" spans="1:5" ht="21" x14ac:dyDescent="0.4">
      <c r="A161" s="160">
        <v>21</v>
      </c>
      <c r="B161" s="122" t="s">
        <v>1238</v>
      </c>
      <c r="C161" s="220">
        <v>2</v>
      </c>
      <c r="D161" s="120">
        <v>228</v>
      </c>
      <c r="E161" s="226">
        <f t="shared" si="8"/>
        <v>456</v>
      </c>
    </row>
    <row r="162" spans="1:5" ht="21" x14ac:dyDescent="0.4">
      <c r="A162" s="160">
        <v>22</v>
      </c>
      <c r="B162" s="230" t="s">
        <v>1239</v>
      </c>
      <c r="C162" s="220">
        <v>1</v>
      </c>
      <c r="D162" s="120">
        <v>342</v>
      </c>
      <c r="E162" s="226">
        <f t="shared" si="8"/>
        <v>342</v>
      </c>
    </row>
    <row r="163" spans="1:5" ht="21" x14ac:dyDescent="0.4">
      <c r="A163" s="160">
        <v>23</v>
      </c>
      <c r="B163" s="122" t="s">
        <v>1240</v>
      </c>
      <c r="C163" s="221">
        <v>1</v>
      </c>
      <c r="D163" s="120">
        <v>188</v>
      </c>
      <c r="E163" s="226">
        <f t="shared" si="8"/>
        <v>188</v>
      </c>
    </row>
    <row r="164" spans="1:5" ht="21" x14ac:dyDescent="0.4">
      <c r="A164" s="267" t="s">
        <v>21</v>
      </c>
      <c r="B164" s="268"/>
      <c r="C164" s="268"/>
      <c r="D164" s="269"/>
      <c r="E164" s="57">
        <f>SUM(E141:E163)</f>
        <v>10016</v>
      </c>
    </row>
    <row r="165" spans="1:5" ht="21" x14ac:dyDescent="0.4">
      <c r="A165" s="158"/>
      <c r="B165" s="158"/>
      <c r="C165" s="158"/>
      <c r="D165" s="158"/>
      <c r="E165" s="62"/>
    </row>
    <row r="166" spans="1:5" ht="21" x14ac:dyDescent="0.4">
      <c r="A166" s="158"/>
      <c r="B166" s="158"/>
      <c r="C166" s="158"/>
      <c r="D166" s="158"/>
      <c r="E166" s="62"/>
    </row>
    <row r="167" spans="1:5" ht="21" x14ac:dyDescent="0.3">
      <c r="A167" s="264" t="s">
        <v>110</v>
      </c>
      <c r="B167" s="264"/>
      <c r="C167" s="264"/>
      <c r="D167" s="264"/>
      <c r="E167" s="264"/>
    </row>
    <row r="168" spans="1:5" ht="21" x14ac:dyDescent="0.4">
      <c r="A168" s="49" t="s">
        <v>2</v>
      </c>
      <c r="B168" s="157" t="s">
        <v>3</v>
      </c>
      <c r="C168" s="157" t="s">
        <v>4</v>
      </c>
      <c r="D168" s="49" t="s">
        <v>5</v>
      </c>
      <c r="E168" s="49" t="s">
        <v>6</v>
      </c>
    </row>
    <row r="169" spans="1:5" ht="21" x14ac:dyDescent="0.4">
      <c r="A169" s="159">
        <v>1</v>
      </c>
      <c r="B169" s="59" t="s">
        <v>111</v>
      </c>
      <c r="C169" s="187">
        <v>10</v>
      </c>
      <c r="D169" s="187">
        <v>105</v>
      </c>
      <c r="E169" s="55">
        <f t="shared" ref="E169:E184" si="9">C169*D169</f>
        <v>1050</v>
      </c>
    </row>
    <row r="170" spans="1:5" ht="21" x14ac:dyDescent="0.4">
      <c r="A170" s="159">
        <v>2</v>
      </c>
      <c r="B170" s="59" t="s">
        <v>112</v>
      </c>
      <c r="C170" s="187">
        <v>2</v>
      </c>
      <c r="D170" s="187">
        <v>250</v>
      </c>
      <c r="E170" s="55">
        <f t="shared" si="9"/>
        <v>500</v>
      </c>
    </row>
    <row r="171" spans="1:5" ht="21" x14ac:dyDescent="0.4">
      <c r="A171" s="159">
        <v>3</v>
      </c>
      <c r="B171" s="59" t="s">
        <v>113</v>
      </c>
      <c r="C171" s="187">
        <v>2</v>
      </c>
      <c r="D171" s="187">
        <v>70</v>
      </c>
      <c r="E171" s="55">
        <f t="shared" si="9"/>
        <v>140</v>
      </c>
    </row>
    <row r="172" spans="1:5" ht="21" x14ac:dyDescent="0.4">
      <c r="A172" s="159">
        <v>4</v>
      </c>
      <c r="B172" s="59" t="s">
        <v>114</v>
      </c>
      <c r="C172" s="187">
        <v>2</v>
      </c>
      <c r="D172" s="187">
        <v>70</v>
      </c>
      <c r="E172" s="55">
        <f t="shared" si="9"/>
        <v>140</v>
      </c>
    </row>
    <row r="173" spans="1:5" s="19" customFormat="1" ht="21" x14ac:dyDescent="0.4">
      <c r="A173" s="148">
        <v>5</v>
      </c>
      <c r="B173" s="59" t="s">
        <v>115</v>
      </c>
      <c r="C173" s="60">
        <v>5</v>
      </c>
      <c r="D173" s="60">
        <v>195</v>
      </c>
      <c r="E173" s="55">
        <f t="shared" si="9"/>
        <v>975</v>
      </c>
    </row>
    <row r="174" spans="1:5" ht="21" x14ac:dyDescent="0.4">
      <c r="A174" s="148">
        <v>6</v>
      </c>
      <c r="B174" s="59" t="s">
        <v>116</v>
      </c>
      <c r="C174" s="60">
        <v>5</v>
      </c>
      <c r="D174" s="60">
        <v>40</v>
      </c>
      <c r="E174" s="55">
        <f t="shared" si="9"/>
        <v>200</v>
      </c>
    </row>
    <row r="175" spans="1:5" ht="21" x14ac:dyDescent="0.4">
      <c r="A175" s="148">
        <v>7</v>
      </c>
      <c r="B175" s="59" t="s">
        <v>117</v>
      </c>
      <c r="C175" s="60">
        <v>2</v>
      </c>
      <c r="D175" s="60">
        <v>60</v>
      </c>
      <c r="E175" s="55">
        <f t="shared" si="9"/>
        <v>120</v>
      </c>
    </row>
    <row r="176" spans="1:5" ht="21" x14ac:dyDescent="0.4">
      <c r="A176" s="148">
        <v>8</v>
      </c>
      <c r="B176" s="59" t="s">
        <v>118</v>
      </c>
      <c r="C176" s="60">
        <v>1</v>
      </c>
      <c r="D176" s="60">
        <v>400</v>
      </c>
      <c r="E176" s="55">
        <f t="shared" si="9"/>
        <v>400</v>
      </c>
    </row>
    <row r="177" spans="1:5" ht="21" x14ac:dyDescent="0.4">
      <c r="A177" s="148">
        <v>9</v>
      </c>
      <c r="B177" s="59" t="s">
        <v>119</v>
      </c>
      <c r="C177" s="60">
        <v>24</v>
      </c>
      <c r="D177" s="60">
        <v>50</v>
      </c>
      <c r="E177" s="55">
        <f t="shared" si="9"/>
        <v>1200</v>
      </c>
    </row>
    <row r="178" spans="1:5" ht="21" x14ac:dyDescent="0.4">
      <c r="A178" s="148">
        <v>10</v>
      </c>
      <c r="B178" s="59" t="s">
        <v>120</v>
      </c>
      <c r="C178" s="60">
        <v>8</v>
      </c>
      <c r="D178" s="60">
        <v>150</v>
      </c>
      <c r="E178" s="55">
        <f t="shared" si="9"/>
        <v>1200</v>
      </c>
    </row>
    <row r="179" spans="1:5" ht="21" x14ac:dyDescent="0.4">
      <c r="A179" s="148">
        <v>11</v>
      </c>
      <c r="B179" s="59" t="s">
        <v>121</v>
      </c>
      <c r="C179" s="60">
        <v>1</v>
      </c>
      <c r="D179" s="60">
        <v>225</v>
      </c>
      <c r="E179" s="55">
        <f t="shared" si="9"/>
        <v>225</v>
      </c>
    </row>
    <row r="180" spans="1:5" ht="21" x14ac:dyDescent="0.4">
      <c r="A180" s="148">
        <v>12</v>
      </c>
      <c r="B180" s="59" t="s">
        <v>122</v>
      </c>
      <c r="C180" s="60">
        <v>1</v>
      </c>
      <c r="D180" s="60">
        <v>350</v>
      </c>
      <c r="E180" s="55">
        <f t="shared" si="9"/>
        <v>350</v>
      </c>
    </row>
    <row r="181" spans="1:5" ht="21" x14ac:dyDescent="0.4">
      <c r="A181" s="148">
        <v>13</v>
      </c>
      <c r="B181" s="59" t="s">
        <v>123</v>
      </c>
      <c r="C181" s="60">
        <v>24</v>
      </c>
      <c r="D181" s="60">
        <v>7</v>
      </c>
      <c r="E181" s="55">
        <f t="shared" si="9"/>
        <v>168</v>
      </c>
    </row>
    <row r="182" spans="1:5" ht="21" x14ac:dyDescent="0.4">
      <c r="A182" s="148">
        <v>14</v>
      </c>
      <c r="B182" s="59" t="s">
        <v>124</v>
      </c>
      <c r="C182" s="60">
        <v>2</v>
      </c>
      <c r="D182" s="60">
        <v>177</v>
      </c>
      <c r="E182" s="55">
        <f t="shared" si="9"/>
        <v>354</v>
      </c>
    </row>
    <row r="183" spans="1:5" s="222" customFormat="1" ht="21" x14ac:dyDescent="0.4">
      <c r="A183" s="68">
        <v>15</v>
      </c>
      <c r="B183" s="122" t="s">
        <v>125</v>
      </c>
      <c r="C183" s="118">
        <v>1</v>
      </c>
      <c r="D183" s="118">
        <v>300</v>
      </c>
      <c r="E183" s="120">
        <f t="shared" si="9"/>
        <v>300</v>
      </c>
    </row>
    <row r="184" spans="1:5" s="222" customFormat="1" ht="21" x14ac:dyDescent="0.4">
      <c r="A184" s="68">
        <v>16</v>
      </c>
      <c r="B184" s="122" t="s">
        <v>126</v>
      </c>
      <c r="C184" s="118">
        <v>1</v>
      </c>
      <c r="D184" s="118">
        <v>4000</v>
      </c>
      <c r="E184" s="120">
        <f t="shared" si="9"/>
        <v>4000</v>
      </c>
    </row>
    <row r="185" spans="1:5" ht="21" x14ac:dyDescent="0.4">
      <c r="A185" s="265" t="s">
        <v>21</v>
      </c>
      <c r="B185" s="265"/>
      <c r="C185" s="265"/>
      <c r="D185" s="265"/>
      <c r="E185" s="57">
        <f>SUM(E169:E184)</f>
        <v>11322</v>
      </c>
    </row>
    <row r="186" spans="1:5" ht="21" x14ac:dyDescent="0.4">
      <c r="A186" s="270" t="s">
        <v>127</v>
      </c>
      <c r="B186" s="270"/>
      <c r="C186" s="270"/>
      <c r="D186" s="270"/>
      <c r="E186" s="270"/>
    </row>
    <row r="187" spans="1:5" ht="21" x14ac:dyDescent="0.3">
      <c r="A187" s="264" t="s">
        <v>128</v>
      </c>
      <c r="B187" s="264"/>
      <c r="C187" s="264"/>
      <c r="D187" s="264"/>
      <c r="E187" s="264"/>
    </row>
    <row r="188" spans="1:5" ht="21" x14ac:dyDescent="0.4">
      <c r="A188" s="49" t="s">
        <v>2</v>
      </c>
      <c r="B188" s="146" t="s">
        <v>3</v>
      </c>
      <c r="C188" s="146" t="s">
        <v>4</v>
      </c>
      <c r="D188" s="49" t="s">
        <v>5</v>
      </c>
      <c r="E188" s="49" t="s">
        <v>6</v>
      </c>
    </row>
    <row r="189" spans="1:5" ht="21" x14ac:dyDescent="0.4">
      <c r="A189" s="99">
        <v>1</v>
      </c>
      <c r="B189" s="52" t="s">
        <v>129</v>
      </c>
      <c r="C189" s="70"/>
      <c r="D189" s="70"/>
      <c r="E189" s="70"/>
    </row>
    <row r="190" spans="1:5" ht="21" x14ac:dyDescent="0.4">
      <c r="A190" s="87"/>
      <c r="B190" s="52" t="s">
        <v>130</v>
      </c>
      <c r="C190" s="149">
        <v>1</v>
      </c>
      <c r="D190" s="149">
        <v>10000</v>
      </c>
      <c r="E190" s="55">
        <f t="shared" ref="E190:E199" si="10">C190*D190</f>
        <v>10000</v>
      </c>
    </row>
    <row r="191" spans="1:5" ht="21" x14ac:dyDescent="0.4">
      <c r="A191" s="99">
        <v>2</v>
      </c>
      <c r="B191" s="52" t="s">
        <v>131</v>
      </c>
      <c r="C191" s="149"/>
      <c r="D191" s="149"/>
      <c r="E191" s="149">
        <f t="shared" si="10"/>
        <v>0</v>
      </c>
    </row>
    <row r="192" spans="1:5" ht="42" x14ac:dyDescent="0.4">
      <c r="A192" s="99">
        <v>3</v>
      </c>
      <c r="B192" s="52" t="s">
        <v>132</v>
      </c>
      <c r="C192" s="149"/>
      <c r="D192" s="149"/>
      <c r="E192" s="149">
        <f t="shared" si="10"/>
        <v>0</v>
      </c>
    </row>
    <row r="193" spans="1:5" ht="21" x14ac:dyDescent="0.4">
      <c r="A193" s="179"/>
      <c r="B193" s="161" t="s">
        <v>133</v>
      </c>
      <c r="C193" s="149"/>
      <c r="D193" s="55"/>
      <c r="E193" s="149"/>
    </row>
    <row r="194" spans="1:5" ht="21" x14ac:dyDescent="0.4">
      <c r="A194" s="179"/>
      <c r="B194" s="206" t="s">
        <v>1030</v>
      </c>
      <c r="C194" s="149"/>
      <c r="D194" s="149"/>
      <c r="E194" s="149"/>
    </row>
    <row r="195" spans="1:5" ht="21" x14ac:dyDescent="0.4">
      <c r="A195" s="87"/>
      <c r="B195" s="52" t="s">
        <v>134</v>
      </c>
      <c r="C195" s="149"/>
      <c r="D195" s="55"/>
      <c r="E195" s="55">
        <v>34195</v>
      </c>
    </row>
    <row r="196" spans="1:5" ht="42" x14ac:dyDescent="0.4">
      <c r="A196" s="99">
        <v>4</v>
      </c>
      <c r="B196" s="52" t="s">
        <v>135</v>
      </c>
      <c r="C196" s="123"/>
      <c r="D196" s="123"/>
      <c r="E196" s="124">
        <f t="shared" si="10"/>
        <v>0</v>
      </c>
    </row>
    <row r="197" spans="1:5" ht="21" x14ac:dyDescent="0.4">
      <c r="A197" s="227"/>
      <c r="B197" s="228" t="s">
        <v>1244</v>
      </c>
      <c r="C197" s="118">
        <v>1</v>
      </c>
      <c r="D197" s="120">
        <v>5000</v>
      </c>
      <c r="E197" s="120">
        <f t="shared" si="10"/>
        <v>5000</v>
      </c>
    </row>
    <row r="198" spans="1:5" ht="21" x14ac:dyDescent="0.4">
      <c r="A198" s="227"/>
      <c r="B198" s="229" t="s">
        <v>1030</v>
      </c>
      <c r="C198" s="118">
        <v>10</v>
      </c>
      <c r="D198" s="118">
        <v>60</v>
      </c>
      <c r="E198" s="120">
        <f t="shared" si="10"/>
        <v>600</v>
      </c>
    </row>
    <row r="199" spans="1:5" ht="21" x14ac:dyDescent="0.4">
      <c r="A199" s="83"/>
      <c r="B199" s="122" t="s">
        <v>136</v>
      </c>
      <c r="C199" s="118">
        <v>1</v>
      </c>
      <c r="D199" s="118">
        <v>6000</v>
      </c>
      <c r="E199" s="120">
        <f t="shared" si="10"/>
        <v>6000</v>
      </c>
    </row>
    <row r="200" spans="1:5" ht="21" x14ac:dyDescent="0.4">
      <c r="A200" s="273" t="s">
        <v>21</v>
      </c>
      <c r="B200" s="273"/>
      <c r="C200" s="273"/>
      <c r="D200" s="273"/>
      <c r="E200" s="121">
        <f>SUM(E190:E199)</f>
        <v>55795</v>
      </c>
    </row>
    <row r="201" spans="1:5" ht="21" x14ac:dyDescent="0.3">
      <c r="A201" s="264" t="s">
        <v>1074</v>
      </c>
      <c r="B201" s="264"/>
      <c r="C201" s="264"/>
      <c r="D201" s="264"/>
      <c r="E201" s="264"/>
    </row>
    <row r="202" spans="1:5" ht="21" x14ac:dyDescent="0.4">
      <c r="A202" s="207" t="s">
        <v>2</v>
      </c>
      <c r="B202" s="146" t="s">
        <v>3</v>
      </c>
      <c r="C202" s="146" t="s">
        <v>4</v>
      </c>
      <c r="D202" s="49" t="s">
        <v>5</v>
      </c>
      <c r="E202" s="49" t="s">
        <v>6</v>
      </c>
    </row>
    <row r="203" spans="1:5" ht="21" x14ac:dyDescent="0.4">
      <c r="A203" s="148">
        <v>1</v>
      </c>
      <c r="B203" s="208" t="s">
        <v>1075</v>
      </c>
      <c r="C203" s="148">
        <v>1</v>
      </c>
      <c r="D203" s="148">
        <v>1800</v>
      </c>
      <c r="E203" s="55">
        <f t="shared" ref="E203:E206" si="11">C203*D203</f>
        <v>1800</v>
      </c>
    </row>
    <row r="204" spans="1:5" ht="21" x14ac:dyDescent="0.4">
      <c r="A204" s="148">
        <v>2</v>
      </c>
      <c r="B204" s="209" t="s">
        <v>1076</v>
      </c>
      <c r="C204" s="148">
        <v>8</v>
      </c>
      <c r="D204" s="148">
        <v>500</v>
      </c>
      <c r="E204" s="55">
        <f t="shared" si="11"/>
        <v>4000</v>
      </c>
    </row>
    <row r="205" spans="1:5" ht="21" x14ac:dyDescent="0.4">
      <c r="A205" s="148">
        <v>3</v>
      </c>
      <c r="B205" s="208" t="s">
        <v>1077</v>
      </c>
      <c r="C205" s="148">
        <v>3</v>
      </c>
      <c r="D205" s="148">
        <v>500</v>
      </c>
      <c r="E205" s="55">
        <f t="shared" si="11"/>
        <v>1500</v>
      </c>
    </row>
    <row r="206" spans="1:5" ht="21" x14ac:dyDescent="0.4">
      <c r="A206" s="148">
        <v>4</v>
      </c>
      <c r="B206" s="208" t="s">
        <v>1078</v>
      </c>
      <c r="C206" s="148">
        <v>48</v>
      </c>
      <c r="D206" s="148">
        <v>65</v>
      </c>
      <c r="E206" s="55">
        <f t="shared" si="11"/>
        <v>3120</v>
      </c>
    </row>
    <row r="207" spans="1:5" ht="21" x14ac:dyDescent="0.4">
      <c r="A207" s="265" t="s">
        <v>21</v>
      </c>
      <c r="B207" s="265"/>
      <c r="C207" s="265"/>
      <c r="D207" s="265"/>
      <c r="E207" s="121">
        <f>SUM(E203:E206)</f>
        <v>10420</v>
      </c>
    </row>
    <row r="208" spans="1:5" ht="21" x14ac:dyDescent="0.4">
      <c r="A208" s="158"/>
      <c r="B208" s="158"/>
      <c r="C208" s="158"/>
      <c r="D208" s="158"/>
      <c r="E208" s="217"/>
    </row>
    <row r="209" spans="1:5" ht="21" x14ac:dyDescent="0.4">
      <c r="A209" s="158"/>
      <c r="B209" s="158"/>
      <c r="C209" s="158"/>
      <c r="D209" s="158"/>
      <c r="E209" s="217"/>
    </row>
    <row r="210" spans="1:5" ht="21" x14ac:dyDescent="0.4">
      <c r="A210" s="270" t="s">
        <v>1243</v>
      </c>
      <c r="B210" s="270"/>
      <c r="C210" s="270"/>
      <c r="D210" s="270"/>
      <c r="E210" s="270"/>
    </row>
    <row r="211" spans="1:5" ht="21" x14ac:dyDescent="0.3">
      <c r="A211" s="264" t="s">
        <v>941</v>
      </c>
      <c r="B211" s="264"/>
      <c r="C211" s="264"/>
      <c r="D211" s="264"/>
      <c r="E211" s="264"/>
    </row>
    <row r="212" spans="1:5" ht="21" x14ac:dyDescent="0.4">
      <c r="A212" s="129" t="s">
        <v>2</v>
      </c>
      <c r="B212" s="210" t="s">
        <v>3</v>
      </c>
      <c r="C212" s="210" t="s">
        <v>4</v>
      </c>
      <c r="D212" s="211" t="s">
        <v>5</v>
      </c>
      <c r="E212" s="211" t="s">
        <v>6</v>
      </c>
    </row>
    <row r="213" spans="1:5" ht="21" x14ac:dyDescent="0.4">
      <c r="A213" s="212">
        <v>1</v>
      </c>
      <c r="B213" s="213" t="s">
        <v>1180</v>
      </c>
      <c r="C213" s="123">
        <v>96</v>
      </c>
      <c r="D213" s="123">
        <v>52</v>
      </c>
      <c r="E213" s="124">
        <v>5000</v>
      </c>
    </row>
    <row r="214" spans="1:5" ht="21" x14ac:dyDescent="0.4">
      <c r="A214" s="212">
        <v>2</v>
      </c>
      <c r="B214" s="214" t="s">
        <v>942</v>
      </c>
      <c r="C214" s="123">
        <v>520</v>
      </c>
      <c r="D214" s="123">
        <v>20</v>
      </c>
      <c r="E214" s="124">
        <v>10000</v>
      </c>
    </row>
    <row r="215" spans="1:5" ht="21" x14ac:dyDescent="0.4">
      <c r="A215" s="274" t="s">
        <v>21</v>
      </c>
      <c r="B215" s="274"/>
      <c r="C215" s="274"/>
      <c r="D215" s="274"/>
      <c r="E215" s="215">
        <f>SUM(E213:E214)</f>
        <v>15000</v>
      </c>
    </row>
    <row r="216" spans="1:5" x14ac:dyDescent="0.3">
      <c r="A216" s="101"/>
      <c r="B216" s="272" t="s">
        <v>1031</v>
      </c>
      <c r="C216" s="272"/>
      <c r="D216" s="272"/>
      <c r="E216" s="272"/>
    </row>
    <row r="219" spans="1:5" ht="25.8" x14ac:dyDescent="0.5">
      <c r="A219" s="271" t="s">
        <v>1105</v>
      </c>
      <c r="B219" s="271"/>
      <c r="C219" s="271"/>
      <c r="D219" s="271"/>
      <c r="E219" s="23">
        <f>E16+E34+E43+E53+E76+E83+E91+E136+E164+E185+E200+E207</f>
        <v>416421</v>
      </c>
    </row>
    <row r="221" spans="1:5" x14ac:dyDescent="0.3">
      <c r="E221" s="46"/>
    </row>
  </sheetData>
  <mergeCells count="36">
    <mergeCell ref="A219:D219"/>
    <mergeCell ref="B216:E216"/>
    <mergeCell ref="A187:E187"/>
    <mergeCell ref="A186:E186"/>
    <mergeCell ref="A200:D200"/>
    <mergeCell ref="A215:D215"/>
    <mergeCell ref="A185:D185"/>
    <mergeCell ref="A210:E210"/>
    <mergeCell ref="A211:E211"/>
    <mergeCell ref="A201:E201"/>
    <mergeCell ref="A207:D207"/>
    <mergeCell ref="A137:E137"/>
    <mergeCell ref="A167:E167"/>
    <mergeCell ref="A93:E93"/>
    <mergeCell ref="A76:D76"/>
    <mergeCell ref="A77:E77"/>
    <mergeCell ref="A92:E92"/>
    <mergeCell ref="A136:D136"/>
    <mergeCell ref="A138:E138"/>
    <mergeCell ref="A164:D164"/>
    <mergeCell ref="A1:E1"/>
    <mergeCell ref="A2:E2"/>
    <mergeCell ref="A84:E84"/>
    <mergeCell ref="A85:E85"/>
    <mergeCell ref="A91:D91"/>
    <mergeCell ref="A19:E19"/>
    <mergeCell ref="A34:D34"/>
    <mergeCell ref="A43:D43"/>
    <mergeCell ref="A37:E37"/>
    <mergeCell ref="A16:D16"/>
    <mergeCell ref="A78:E78"/>
    <mergeCell ref="A83:D83"/>
    <mergeCell ref="A44:E44"/>
    <mergeCell ref="A45:E45"/>
    <mergeCell ref="A53:D53"/>
    <mergeCell ref="A56:E56"/>
  </mergeCells>
  <pageMargins left="0.98425196850393704" right="0.70866141732283472" top="0.74803149606299213" bottom="0.74803149606299213" header="0.31496062992125984" footer="0.31496062992125984"/>
  <pageSetup paperSize="9" orientation="portrait" r:id="rId1"/>
  <rowBreaks count="10" manualBreakCount="10">
    <brk id="43" max="16383" man="1"/>
    <brk id="76" max="16383" man="1"/>
    <brk id="83" max="16383" man="1"/>
    <brk id="91" max="16383" man="1"/>
    <brk id="136" max="16383" man="1"/>
    <brk id="166" max="16383" man="1"/>
    <brk id="185" max="16383" man="1"/>
    <brk id="200" max="16383" man="1"/>
    <brk id="209" max="16383" man="1"/>
    <brk id="216" max="16383" man="1"/>
  </rowBreaks>
  <colBreaks count="2" manualBreakCount="2">
    <brk id="5" max="1048575" man="1"/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52" workbookViewId="0">
      <selection activeCell="G61" sqref="G61"/>
    </sheetView>
  </sheetViews>
  <sheetFormatPr defaultRowHeight="14.4" x14ac:dyDescent="0.3"/>
  <cols>
    <col min="1" max="1" width="6.8984375" style="101" customWidth="1"/>
    <col min="2" max="2" width="32.796875" style="101" customWidth="1"/>
    <col min="3" max="5" width="12.59765625" style="101" customWidth="1"/>
    <col min="6" max="6" width="8.796875" style="101"/>
    <col min="7" max="7" width="10.8984375" style="101" bestFit="1" customWidth="1"/>
    <col min="8" max="16384" width="8.796875" style="101"/>
  </cols>
  <sheetData>
    <row r="1" spans="1:5" ht="21" x14ac:dyDescent="0.3">
      <c r="A1" s="275" t="s">
        <v>943</v>
      </c>
      <c r="B1" s="275"/>
      <c r="C1" s="275"/>
      <c r="D1" s="275"/>
      <c r="E1" s="275"/>
    </row>
    <row r="2" spans="1:5" ht="21" x14ac:dyDescent="0.3">
      <c r="A2" s="264" t="s">
        <v>944</v>
      </c>
      <c r="B2" s="264"/>
      <c r="C2" s="264"/>
      <c r="D2" s="264"/>
      <c r="E2" s="264"/>
    </row>
    <row r="3" spans="1:5" ht="21" x14ac:dyDescent="0.4">
      <c r="A3" s="49" t="s">
        <v>2</v>
      </c>
      <c r="B3" s="131" t="s">
        <v>3</v>
      </c>
      <c r="C3" s="131" t="s">
        <v>4</v>
      </c>
      <c r="D3" s="49" t="s">
        <v>5</v>
      </c>
      <c r="E3" s="49" t="s">
        <v>6</v>
      </c>
    </row>
    <row r="4" spans="1:5" ht="21" x14ac:dyDescent="0.3">
      <c r="A4" s="85">
        <v>1</v>
      </c>
      <c r="B4" s="84" t="s">
        <v>945</v>
      </c>
      <c r="C4" s="85"/>
      <c r="D4" s="85"/>
      <c r="E4" s="142"/>
    </row>
    <row r="5" spans="1:5" ht="21" x14ac:dyDescent="0.4">
      <c r="A5" s="134">
        <v>2</v>
      </c>
      <c r="B5" s="52" t="s">
        <v>946</v>
      </c>
      <c r="C5" s="75"/>
      <c r="D5" s="75"/>
      <c r="E5" s="55"/>
    </row>
    <row r="6" spans="1:5" ht="21" x14ac:dyDescent="0.4">
      <c r="A6" s="99">
        <v>3</v>
      </c>
      <c r="B6" s="144" t="s">
        <v>947</v>
      </c>
      <c r="C6" s="82"/>
      <c r="D6" s="82"/>
      <c r="E6" s="141"/>
    </row>
    <row r="7" spans="1:5" ht="21" x14ac:dyDescent="0.4">
      <c r="A7" s="268" t="s">
        <v>21</v>
      </c>
      <c r="B7" s="268"/>
      <c r="C7" s="268"/>
      <c r="D7" s="268"/>
      <c r="E7" s="57">
        <f>SUM(E4:E6)</f>
        <v>0</v>
      </c>
    </row>
    <row r="8" spans="1:5" ht="21" x14ac:dyDescent="0.4">
      <c r="A8" s="132"/>
      <c r="B8" s="132"/>
      <c r="C8" s="132"/>
      <c r="D8" s="132"/>
      <c r="E8" s="62"/>
    </row>
    <row r="9" spans="1:5" ht="21" x14ac:dyDescent="0.4">
      <c r="A9" s="132"/>
      <c r="B9" s="132"/>
      <c r="C9" s="132"/>
      <c r="D9" s="132"/>
      <c r="E9" s="62"/>
    </row>
    <row r="10" spans="1:5" ht="21" x14ac:dyDescent="0.3">
      <c r="A10" s="263" t="s">
        <v>949</v>
      </c>
      <c r="B10" s="263"/>
      <c r="C10" s="263"/>
      <c r="D10" s="263"/>
      <c r="E10" s="263"/>
    </row>
    <row r="11" spans="1:5" ht="21" x14ac:dyDescent="0.4">
      <c r="A11" s="145" t="s">
        <v>2</v>
      </c>
      <c r="B11" s="133" t="s">
        <v>3</v>
      </c>
      <c r="C11" s="133" t="s">
        <v>4</v>
      </c>
      <c r="D11" s="145" t="s">
        <v>5</v>
      </c>
      <c r="E11" s="145" t="s">
        <v>6</v>
      </c>
    </row>
    <row r="12" spans="1:5" ht="21" x14ac:dyDescent="0.3">
      <c r="A12" s="138">
        <v>1</v>
      </c>
      <c r="B12" s="52" t="s">
        <v>948</v>
      </c>
      <c r="C12" s="138"/>
      <c r="D12" s="138"/>
      <c r="E12" s="55"/>
    </row>
    <row r="13" spans="1:5" ht="21" x14ac:dyDescent="0.4">
      <c r="A13" s="298" t="s">
        <v>21</v>
      </c>
      <c r="B13" s="298"/>
      <c r="C13" s="298"/>
      <c r="D13" s="298"/>
      <c r="E13" s="92">
        <f>SUM(E12:E12)</f>
        <v>0</v>
      </c>
    </row>
    <row r="14" spans="1:5" ht="21" x14ac:dyDescent="0.4">
      <c r="A14" s="90"/>
      <c r="B14" s="90"/>
      <c r="C14" s="90"/>
      <c r="D14" s="90"/>
      <c r="E14" s="91"/>
    </row>
    <row r="15" spans="1:5" ht="21" x14ac:dyDescent="0.4">
      <c r="A15" s="132"/>
      <c r="B15" s="132"/>
      <c r="C15" s="132"/>
      <c r="D15" s="132"/>
      <c r="E15" s="62"/>
    </row>
    <row r="16" spans="1:5" ht="21" x14ac:dyDescent="0.3">
      <c r="A16" s="264" t="s">
        <v>950</v>
      </c>
      <c r="B16" s="264"/>
      <c r="C16" s="264"/>
      <c r="D16" s="264"/>
      <c r="E16" s="264"/>
    </row>
    <row r="17" spans="1:5" ht="21" x14ac:dyDescent="0.4">
      <c r="A17" s="49" t="s">
        <v>2</v>
      </c>
      <c r="B17" s="131" t="s">
        <v>3</v>
      </c>
      <c r="C17" s="131" t="s">
        <v>4</v>
      </c>
      <c r="D17" s="49" t="s">
        <v>5</v>
      </c>
      <c r="E17" s="49" t="s">
        <v>6</v>
      </c>
    </row>
    <row r="18" spans="1:5" ht="21" x14ac:dyDescent="0.3">
      <c r="A18" s="85">
        <v>1</v>
      </c>
      <c r="B18" s="84" t="s">
        <v>951</v>
      </c>
      <c r="C18" s="85">
        <v>6</v>
      </c>
      <c r="D18" s="85">
        <v>500</v>
      </c>
      <c r="E18" s="142">
        <f t="shared" ref="E18:E22" si="0">C18*D18</f>
        <v>3000</v>
      </c>
    </row>
    <row r="19" spans="1:5" ht="21" x14ac:dyDescent="0.4">
      <c r="A19" s="134">
        <v>2</v>
      </c>
      <c r="B19" s="52" t="s">
        <v>952</v>
      </c>
      <c r="C19" s="138">
        <v>6</v>
      </c>
      <c r="D19" s="138">
        <v>100</v>
      </c>
      <c r="E19" s="55">
        <f t="shared" si="0"/>
        <v>600</v>
      </c>
    </row>
    <row r="20" spans="1:5" ht="21" x14ac:dyDescent="0.3">
      <c r="A20" s="138">
        <v>3</v>
      </c>
      <c r="B20" s="52" t="s">
        <v>953</v>
      </c>
      <c r="C20" s="138">
        <v>2</v>
      </c>
      <c r="D20" s="138">
        <v>150</v>
      </c>
      <c r="E20" s="55">
        <f t="shared" si="0"/>
        <v>300</v>
      </c>
    </row>
    <row r="21" spans="1:5" ht="21" x14ac:dyDescent="0.4">
      <c r="A21" s="134">
        <v>4</v>
      </c>
      <c r="B21" s="52" t="s">
        <v>954</v>
      </c>
      <c r="C21" s="138">
        <v>1</v>
      </c>
      <c r="D21" s="138">
        <v>2500</v>
      </c>
      <c r="E21" s="55">
        <f t="shared" si="0"/>
        <v>2500</v>
      </c>
    </row>
    <row r="22" spans="1:5" ht="21" x14ac:dyDescent="0.3">
      <c r="A22" s="138">
        <v>5</v>
      </c>
      <c r="B22" s="52" t="s">
        <v>955</v>
      </c>
      <c r="C22" s="138">
        <v>15</v>
      </c>
      <c r="D22" s="138">
        <v>100</v>
      </c>
      <c r="E22" s="55">
        <f t="shared" si="0"/>
        <v>1500</v>
      </c>
    </row>
    <row r="23" spans="1:5" ht="21" x14ac:dyDescent="0.4">
      <c r="A23" s="265" t="s">
        <v>21</v>
      </c>
      <c r="B23" s="265"/>
      <c r="C23" s="265"/>
      <c r="D23" s="265"/>
      <c r="E23" s="57">
        <f>SUM(E18:E22)</f>
        <v>7900</v>
      </c>
    </row>
    <row r="25" spans="1:5" ht="21" x14ac:dyDescent="0.3">
      <c r="A25" s="262" t="s">
        <v>956</v>
      </c>
      <c r="B25" s="262"/>
      <c r="C25" s="262"/>
      <c r="D25" s="262"/>
      <c r="E25" s="262"/>
    </row>
    <row r="26" spans="1:5" ht="21" x14ac:dyDescent="0.3">
      <c r="A26" s="263" t="s">
        <v>425</v>
      </c>
      <c r="B26" s="263"/>
      <c r="C26" s="263"/>
      <c r="D26" s="263"/>
      <c r="E26" s="263"/>
    </row>
    <row r="27" spans="1:5" ht="21" x14ac:dyDescent="0.4">
      <c r="A27" s="49" t="s">
        <v>2</v>
      </c>
      <c r="B27" s="131" t="s">
        <v>3</v>
      </c>
      <c r="C27" s="131" t="s">
        <v>4</v>
      </c>
      <c r="D27" s="49" t="s">
        <v>5</v>
      </c>
      <c r="E27" s="49" t="s">
        <v>6</v>
      </c>
    </row>
    <row r="28" spans="1:5" ht="21" x14ac:dyDescent="0.4">
      <c r="A28" s="134">
        <v>1</v>
      </c>
      <c r="B28" s="52" t="s">
        <v>426</v>
      </c>
      <c r="C28" s="138">
        <v>350</v>
      </c>
      <c r="D28" s="138">
        <v>650</v>
      </c>
      <c r="E28" s="55">
        <f t="shared" ref="E28" si="1">C28*D28</f>
        <v>227500</v>
      </c>
    </row>
    <row r="29" spans="1:5" ht="21" x14ac:dyDescent="0.4">
      <c r="A29" s="134"/>
      <c r="B29" s="52" t="s">
        <v>427</v>
      </c>
      <c r="C29" s="138"/>
      <c r="D29" s="138"/>
      <c r="E29" s="138"/>
    </row>
    <row r="30" spans="1:5" ht="21" x14ac:dyDescent="0.4">
      <c r="A30" s="134"/>
      <c r="B30" s="52" t="s">
        <v>428</v>
      </c>
      <c r="C30" s="138"/>
      <c r="D30" s="138"/>
      <c r="E30" s="138"/>
    </row>
    <row r="31" spans="1:5" ht="21" x14ac:dyDescent="0.4">
      <c r="A31" s="267" t="s">
        <v>21</v>
      </c>
      <c r="B31" s="268"/>
      <c r="C31" s="268"/>
      <c r="D31" s="269"/>
      <c r="E31" s="57">
        <f>SUM(E28:E30)</f>
        <v>227500</v>
      </c>
    </row>
    <row r="32" spans="1:5" ht="21" x14ac:dyDescent="0.3">
      <c r="A32" s="299" t="s">
        <v>429</v>
      </c>
      <c r="B32" s="299"/>
      <c r="C32" s="299"/>
      <c r="D32" s="299"/>
      <c r="E32" s="299"/>
    </row>
    <row r="33" spans="1:5" ht="21" x14ac:dyDescent="0.4">
      <c r="A33" s="49" t="s">
        <v>2</v>
      </c>
      <c r="B33" s="131" t="s">
        <v>3</v>
      </c>
      <c r="C33" s="131" t="s">
        <v>4</v>
      </c>
      <c r="D33" s="49" t="s">
        <v>5</v>
      </c>
      <c r="E33" s="49" t="s">
        <v>6</v>
      </c>
    </row>
    <row r="34" spans="1:5" ht="21" x14ac:dyDescent="0.4">
      <c r="A34" s="134">
        <v>1</v>
      </c>
      <c r="B34" s="52" t="s">
        <v>430</v>
      </c>
      <c r="C34" s="138">
        <v>6</v>
      </c>
      <c r="D34" s="138">
        <v>15</v>
      </c>
      <c r="E34" s="55">
        <f t="shared" ref="E34:E49" si="2">C34*D34</f>
        <v>90</v>
      </c>
    </row>
    <row r="35" spans="1:5" ht="21" x14ac:dyDescent="0.4">
      <c r="A35" s="134">
        <v>2</v>
      </c>
      <c r="B35" s="52" t="s">
        <v>431</v>
      </c>
      <c r="C35" s="138">
        <v>10</v>
      </c>
      <c r="D35" s="138">
        <v>7</v>
      </c>
      <c r="E35" s="55">
        <f t="shared" si="2"/>
        <v>70</v>
      </c>
    </row>
    <row r="36" spans="1:5" ht="21" x14ac:dyDescent="0.4">
      <c r="A36" s="134">
        <v>3</v>
      </c>
      <c r="B36" s="52" t="s">
        <v>432</v>
      </c>
      <c r="C36" s="138">
        <v>40</v>
      </c>
      <c r="D36" s="138">
        <v>3.5</v>
      </c>
      <c r="E36" s="55">
        <f t="shared" si="2"/>
        <v>140</v>
      </c>
    </row>
    <row r="37" spans="1:5" ht="21" x14ac:dyDescent="0.4">
      <c r="A37" s="134">
        <v>4</v>
      </c>
      <c r="B37" s="52" t="s">
        <v>433</v>
      </c>
      <c r="C37" s="138">
        <v>5</v>
      </c>
      <c r="D37" s="138">
        <v>15</v>
      </c>
      <c r="E37" s="55">
        <f t="shared" si="2"/>
        <v>75</v>
      </c>
    </row>
    <row r="38" spans="1:5" ht="21" x14ac:dyDescent="0.4">
      <c r="A38" s="134">
        <v>5</v>
      </c>
      <c r="B38" s="52" t="s">
        <v>202</v>
      </c>
      <c r="C38" s="138">
        <v>1</v>
      </c>
      <c r="D38" s="138">
        <v>220</v>
      </c>
      <c r="E38" s="55">
        <f t="shared" si="2"/>
        <v>220</v>
      </c>
    </row>
    <row r="39" spans="1:5" ht="21" x14ac:dyDescent="0.4">
      <c r="A39" s="134">
        <v>6</v>
      </c>
      <c r="B39" s="52" t="s">
        <v>434</v>
      </c>
      <c r="C39" s="138">
        <v>1</v>
      </c>
      <c r="D39" s="138">
        <v>176</v>
      </c>
      <c r="E39" s="55">
        <f t="shared" si="2"/>
        <v>176</v>
      </c>
    </row>
    <row r="40" spans="1:5" ht="21" x14ac:dyDescent="0.4">
      <c r="A40" s="134">
        <v>7</v>
      </c>
      <c r="B40" s="52" t="s">
        <v>435</v>
      </c>
      <c r="C40" s="138">
        <v>10</v>
      </c>
      <c r="D40" s="138">
        <v>7.6</v>
      </c>
      <c r="E40" s="55">
        <f t="shared" si="2"/>
        <v>76</v>
      </c>
    </row>
    <row r="41" spans="1:5" ht="21" x14ac:dyDescent="0.4">
      <c r="A41" s="134">
        <v>8</v>
      </c>
      <c r="B41" s="52" t="s">
        <v>436</v>
      </c>
      <c r="C41" s="138">
        <v>6</v>
      </c>
      <c r="D41" s="138">
        <v>10</v>
      </c>
      <c r="E41" s="55">
        <f t="shared" si="2"/>
        <v>60</v>
      </c>
    </row>
    <row r="42" spans="1:5" ht="21" x14ac:dyDescent="0.4">
      <c r="A42" s="134">
        <v>9</v>
      </c>
      <c r="B42" s="52" t="s">
        <v>437</v>
      </c>
      <c r="C42" s="138">
        <v>6</v>
      </c>
      <c r="D42" s="138">
        <v>100</v>
      </c>
      <c r="E42" s="55">
        <f t="shared" si="2"/>
        <v>600</v>
      </c>
    </row>
    <row r="43" spans="1:5" ht="21" x14ac:dyDescent="0.4">
      <c r="A43" s="134">
        <v>10</v>
      </c>
      <c r="B43" s="52" t="s">
        <v>438</v>
      </c>
      <c r="C43" s="138">
        <v>5</v>
      </c>
      <c r="D43" s="138">
        <v>19</v>
      </c>
      <c r="E43" s="55">
        <f t="shared" si="2"/>
        <v>95</v>
      </c>
    </row>
    <row r="44" spans="1:5" ht="21" x14ac:dyDescent="0.4">
      <c r="A44" s="134">
        <v>11</v>
      </c>
      <c r="B44" s="52" t="s">
        <v>439</v>
      </c>
      <c r="C44" s="138">
        <v>2</v>
      </c>
      <c r="D44" s="138">
        <v>50</v>
      </c>
      <c r="E44" s="55">
        <f t="shared" si="2"/>
        <v>100</v>
      </c>
    </row>
    <row r="45" spans="1:5" ht="21" x14ac:dyDescent="0.4">
      <c r="A45" s="134">
        <v>12</v>
      </c>
      <c r="B45" s="52" t="s">
        <v>440</v>
      </c>
      <c r="C45" s="138">
        <v>12</v>
      </c>
      <c r="D45" s="138">
        <v>4</v>
      </c>
      <c r="E45" s="55">
        <f t="shared" si="2"/>
        <v>48</v>
      </c>
    </row>
    <row r="46" spans="1:5" ht="21" x14ac:dyDescent="0.4">
      <c r="A46" s="134">
        <v>13</v>
      </c>
      <c r="B46" s="52" t="s">
        <v>441</v>
      </c>
      <c r="C46" s="138">
        <v>5</v>
      </c>
      <c r="D46" s="138">
        <v>170</v>
      </c>
      <c r="E46" s="55">
        <f t="shared" si="2"/>
        <v>850</v>
      </c>
    </row>
    <row r="47" spans="1:5" ht="21" x14ac:dyDescent="0.4">
      <c r="A47" s="134">
        <v>14</v>
      </c>
      <c r="B47" s="52" t="s">
        <v>442</v>
      </c>
      <c r="C47" s="138">
        <v>1</v>
      </c>
      <c r="D47" s="138">
        <v>50</v>
      </c>
      <c r="E47" s="55">
        <f t="shared" si="2"/>
        <v>50</v>
      </c>
    </row>
    <row r="48" spans="1:5" ht="21" x14ac:dyDescent="0.4">
      <c r="A48" s="134">
        <v>15</v>
      </c>
      <c r="B48" s="52" t="s">
        <v>443</v>
      </c>
      <c r="C48" s="138">
        <v>1</v>
      </c>
      <c r="D48" s="138">
        <v>100</v>
      </c>
      <c r="E48" s="55">
        <f t="shared" si="2"/>
        <v>100</v>
      </c>
    </row>
    <row r="49" spans="1:7" ht="21" x14ac:dyDescent="0.4">
      <c r="A49" s="159">
        <v>16</v>
      </c>
      <c r="B49" s="52" t="s">
        <v>444</v>
      </c>
      <c r="C49" s="138">
        <v>10</v>
      </c>
      <c r="D49" s="138">
        <v>269</v>
      </c>
      <c r="E49" s="55">
        <f t="shared" si="2"/>
        <v>2690</v>
      </c>
    </row>
    <row r="50" spans="1:7" ht="21" x14ac:dyDescent="0.4">
      <c r="A50" s="265" t="s">
        <v>21</v>
      </c>
      <c r="B50" s="265"/>
      <c r="C50" s="265"/>
      <c r="D50" s="265"/>
      <c r="E50" s="57">
        <f>SUM(E34:E48)</f>
        <v>2750</v>
      </c>
    </row>
    <row r="51" spans="1:7" ht="21" x14ac:dyDescent="0.3">
      <c r="A51" s="296" t="s">
        <v>957</v>
      </c>
      <c r="B51" s="296"/>
      <c r="C51" s="296"/>
      <c r="D51" s="296"/>
      <c r="E51" s="296"/>
    </row>
    <row r="52" spans="1:7" ht="21" x14ac:dyDescent="0.3">
      <c r="A52" s="297" t="s">
        <v>958</v>
      </c>
      <c r="B52" s="297"/>
      <c r="C52" s="297"/>
      <c r="D52" s="297"/>
      <c r="E52" s="297"/>
    </row>
    <row r="53" spans="1:7" ht="21" x14ac:dyDescent="0.4">
      <c r="A53" s="49" t="s">
        <v>2</v>
      </c>
      <c r="B53" s="131" t="s">
        <v>3</v>
      </c>
      <c r="C53" s="131" t="s">
        <v>4</v>
      </c>
      <c r="D53" s="49" t="s">
        <v>5</v>
      </c>
      <c r="E53" s="49" t="s">
        <v>6</v>
      </c>
    </row>
    <row r="54" spans="1:7" ht="21" x14ac:dyDescent="0.4">
      <c r="A54" s="134">
        <v>1</v>
      </c>
      <c r="B54" s="52" t="s">
        <v>959</v>
      </c>
      <c r="C54" s="138"/>
      <c r="D54" s="138"/>
      <c r="E54" s="55">
        <v>241270</v>
      </c>
      <c r="G54" s="143"/>
    </row>
    <row r="55" spans="1:7" ht="21" x14ac:dyDescent="0.4">
      <c r="A55" s="267" t="s">
        <v>21</v>
      </c>
      <c r="B55" s="268"/>
      <c r="C55" s="268"/>
      <c r="D55" s="269"/>
      <c r="E55" s="57">
        <f>SUM(E54:E54)</f>
        <v>241270</v>
      </c>
    </row>
    <row r="58" spans="1:7" ht="25.8" x14ac:dyDescent="0.5">
      <c r="A58" s="279" t="s">
        <v>1105</v>
      </c>
      <c r="B58" s="279"/>
      <c r="C58" s="279"/>
      <c r="D58" s="279"/>
      <c r="E58" s="103">
        <f>E23+E31+E50+E55</f>
        <v>479420</v>
      </c>
    </row>
    <row r="59" spans="1:7" ht="25.8" x14ac:dyDescent="0.5">
      <c r="A59" s="135"/>
      <c r="B59" s="135" t="s">
        <v>1107</v>
      </c>
      <c r="C59" s="135"/>
      <c r="D59" s="135"/>
      <c r="E59" s="103">
        <v>75000</v>
      </c>
    </row>
    <row r="60" spans="1:7" ht="25.8" x14ac:dyDescent="0.5">
      <c r="A60" s="216"/>
      <c r="B60" s="216" t="s">
        <v>1245</v>
      </c>
      <c r="C60" s="295" t="s">
        <v>1246</v>
      </c>
      <c r="D60" s="295"/>
      <c r="E60" s="103">
        <v>8000</v>
      </c>
    </row>
    <row r="61" spans="1:7" ht="25.8" x14ac:dyDescent="0.5">
      <c r="A61" s="279" t="s">
        <v>1106</v>
      </c>
      <c r="B61" s="279"/>
      <c r="C61" s="279"/>
      <c r="D61" s="279"/>
      <c r="E61" s="103">
        <f>E58+75000+8000</f>
        <v>562420</v>
      </c>
    </row>
  </sheetData>
  <mergeCells count="18">
    <mergeCell ref="A25:E25"/>
    <mergeCell ref="A26:E26"/>
    <mergeCell ref="C60:D60"/>
    <mergeCell ref="A58:D58"/>
    <mergeCell ref="A61:D61"/>
    <mergeCell ref="A55:D55"/>
    <mergeCell ref="A1:E1"/>
    <mergeCell ref="A2:E2"/>
    <mergeCell ref="A7:D7"/>
    <mergeCell ref="A51:E51"/>
    <mergeCell ref="A52:E52"/>
    <mergeCell ref="A10:E10"/>
    <mergeCell ref="A13:D13"/>
    <mergeCell ref="A16:E16"/>
    <mergeCell ref="A23:D23"/>
    <mergeCell ref="A31:D31"/>
    <mergeCell ref="A32:E32"/>
    <mergeCell ref="A50:D50"/>
  </mergeCells>
  <pageMargins left="0.98425196850393704" right="0.70866141732283472" top="0.74803149606299213" bottom="0.74803149606299213" header="0.31496062992125984" footer="0.31496062992125984"/>
  <pageSetup paperSize="9" orientation="portrait" r:id="rId1"/>
  <rowBreaks count="1" manualBreakCount="1">
    <brk id="23" max="16383" man="1"/>
  </rowBreaks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topLeftCell="A283" zoomScaleNormal="100" workbookViewId="0">
      <selection activeCell="A245" sqref="A245:E245"/>
    </sheetView>
  </sheetViews>
  <sheetFormatPr defaultRowHeight="14.4" x14ac:dyDescent="0.3"/>
  <cols>
    <col min="1" max="1" width="6.8984375" style="101" customWidth="1"/>
    <col min="2" max="2" width="32.796875" style="101" customWidth="1"/>
    <col min="3" max="5" width="12.59765625" style="101" customWidth="1"/>
    <col min="6" max="16384" width="8.796875" style="101"/>
  </cols>
  <sheetData>
    <row r="1" spans="1:5" ht="21" x14ac:dyDescent="0.3">
      <c r="A1" s="262" t="s">
        <v>490</v>
      </c>
      <c r="B1" s="262"/>
      <c r="C1" s="262"/>
      <c r="D1" s="262"/>
      <c r="E1" s="262"/>
    </row>
    <row r="2" spans="1:5" ht="21" x14ac:dyDescent="0.3">
      <c r="A2" s="264" t="s">
        <v>491</v>
      </c>
      <c r="B2" s="264"/>
      <c r="C2" s="264"/>
      <c r="D2" s="264"/>
      <c r="E2" s="264"/>
    </row>
    <row r="3" spans="1:5" ht="21" x14ac:dyDescent="0.4">
      <c r="A3" s="49" t="s">
        <v>2</v>
      </c>
      <c r="B3" s="146" t="s">
        <v>3</v>
      </c>
      <c r="C3" s="146" t="s">
        <v>4</v>
      </c>
      <c r="D3" s="49" t="s">
        <v>5</v>
      </c>
      <c r="E3" s="49" t="s">
        <v>6</v>
      </c>
    </row>
    <row r="4" spans="1:5" ht="21" x14ac:dyDescent="0.4">
      <c r="A4" s="148">
        <v>1</v>
      </c>
      <c r="B4" s="161" t="s">
        <v>231</v>
      </c>
      <c r="C4" s="75">
        <v>20</v>
      </c>
      <c r="D4" s="75">
        <v>105</v>
      </c>
      <c r="E4" s="55">
        <f t="shared" ref="E4:E36" si="0">C4*D4</f>
        <v>2100</v>
      </c>
    </row>
    <row r="5" spans="1:5" ht="21" x14ac:dyDescent="0.4">
      <c r="A5" s="99">
        <v>2</v>
      </c>
      <c r="B5" s="144" t="s">
        <v>493</v>
      </c>
      <c r="C5" s="194">
        <v>5</v>
      </c>
      <c r="D5" s="194">
        <v>100</v>
      </c>
      <c r="E5" s="153">
        <f t="shared" si="0"/>
        <v>500</v>
      </c>
    </row>
    <row r="6" spans="1:5" ht="42" x14ac:dyDescent="0.4">
      <c r="A6" s="168">
        <v>3</v>
      </c>
      <c r="B6" s="195" t="s">
        <v>1213</v>
      </c>
      <c r="C6" s="196">
        <v>5</v>
      </c>
      <c r="D6" s="196">
        <v>250</v>
      </c>
      <c r="E6" s="153">
        <f t="shared" si="0"/>
        <v>1250</v>
      </c>
    </row>
    <row r="7" spans="1:5" ht="21" x14ac:dyDescent="0.4">
      <c r="A7" s="148">
        <v>4</v>
      </c>
      <c r="B7" s="73" t="s">
        <v>494</v>
      </c>
      <c r="C7" s="74">
        <v>12</v>
      </c>
      <c r="D7" s="74">
        <v>36</v>
      </c>
      <c r="E7" s="55">
        <f t="shared" si="0"/>
        <v>432</v>
      </c>
    </row>
    <row r="8" spans="1:5" ht="21" x14ac:dyDescent="0.4">
      <c r="A8" s="148">
        <v>5</v>
      </c>
      <c r="B8" s="73" t="s">
        <v>279</v>
      </c>
      <c r="C8" s="74">
        <v>5</v>
      </c>
      <c r="D8" s="74">
        <v>195</v>
      </c>
      <c r="E8" s="55">
        <f t="shared" si="0"/>
        <v>975</v>
      </c>
    </row>
    <row r="9" spans="1:5" ht="21" x14ac:dyDescent="0.4">
      <c r="A9" s="148">
        <v>6</v>
      </c>
      <c r="B9" s="73" t="s">
        <v>495</v>
      </c>
      <c r="C9" s="74">
        <v>5</v>
      </c>
      <c r="D9" s="74">
        <v>20</v>
      </c>
      <c r="E9" s="55">
        <f t="shared" si="0"/>
        <v>100</v>
      </c>
    </row>
    <row r="10" spans="1:5" ht="21" x14ac:dyDescent="0.4">
      <c r="A10" s="148">
        <v>7</v>
      </c>
      <c r="B10" s="58" t="s">
        <v>496</v>
      </c>
      <c r="C10" s="58">
        <v>24</v>
      </c>
      <c r="D10" s="74">
        <v>6</v>
      </c>
      <c r="E10" s="55">
        <f t="shared" si="0"/>
        <v>144</v>
      </c>
    </row>
    <row r="11" spans="1:5" ht="21" x14ac:dyDescent="0.4">
      <c r="A11" s="148">
        <v>8</v>
      </c>
      <c r="B11" s="58" t="s">
        <v>497</v>
      </c>
      <c r="C11" s="58">
        <v>10</v>
      </c>
      <c r="D11" s="74">
        <v>9</v>
      </c>
      <c r="E11" s="55">
        <f t="shared" si="0"/>
        <v>90</v>
      </c>
    </row>
    <row r="12" spans="1:5" ht="21" x14ac:dyDescent="0.4">
      <c r="A12" s="148">
        <v>9</v>
      </c>
      <c r="B12" s="58" t="s">
        <v>498</v>
      </c>
      <c r="C12" s="75">
        <v>5</v>
      </c>
      <c r="D12" s="74">
        <v>45</v>
      </c>
      <c r="E12" s="55">
        <f t="shared" si="0"/>
        <v>225</v>
      </c>
    </row>
    <row r="13" spans="1:5" ht="21" x14ac:dyDescent="0.4">
      <c r="A13" s="148">
        <v>10</v>
      </c>
      <c r="B13" s="73" t="s">
        <v>499</v>
      </c>
      <c r="C13" s="75">
        <v>3</v>
      </c>
      <c r="D13" s="74">
        <v>60</v>
      </c>
      <c r="E13" s="55">
        <f t="shared" si="0"/>
        <v>180</v>
      </c>
    </row>
    <row r="14" spans="1:5" ht="21" x14ac:dyDescent="0.4">
      <c r="A14" s="148">
        <v>11</v>
      </c>
      <c r="B14" s="73" t="s">
        <v>500</v>
      </c>
      <c r="C14" s="75">
        <v>3</v>
      </c>
      <c r="D14" s="74">
        <v>40</v>
      </c>
      <c r="E14" s="55">
        <f t="shared" si="0"/>
        <v>120</v>
      </c>
    </row>
    <row r="15" spans="1:5" ht="21" x14ac:dyDescent="0.4">
      <c r="A15" s="148">
        <v>12</v>
      </c>
      <c r="B15" s="73" t="s">
        <v>501</v>
      </c>
      <c r="C15" s="75">
        <v>5</v>
      </c>
      <c r="D15" s="74">
        <v>35</v>
      </c>
      <c r="E15" s="55">
        <f t="shared" si="0"/>
        <v>175</v>
      </c>
    </row>
    <row r="16" spans="1:5" ht="21" x14ac:dyDescent="0.4">
      <c r="A16" s="148">
        <v>13</v>
      </c>
      <c r="B16" s="73" t="s">
        <v>502</v>
      </c>
      <c r="C16" s="75">
        <v>12</v>
      </c>
      <c r="D16" s="74">
        <v>30</v>
      </c>
      <c r="E16" s="55">
        <f t="shared" si="0"/>
        <v>360</v>
      </c>
    </row>
    <row r="17" spans="1:5" ht="21" x14ac:dyDescent="0.4">
      <c r="A17" s="148">
        <v>14</v>
      </c>
      <c r="B17" s="73" t="s">
        <v>503</v>
      </c>
      <c r="C17" s="74">
        <v>12</v>
      </c>
      <c r="D17" s="74">
        <v>80</v>
      </c>
      <c r="E17" s="55">
        <f t="shared" si="0"/>
        <v>960</v>
      </c>
    </row>
    <row r="18" spans="1:5" ht="21" x14ac:dyDescent="0.4">
      <c r="A18" s="148">
        <v>15</v>
      </c>
      <c r="B18" s="73" t="s">
        <v>504</v>
      </c>
      <c r="C18" s="74">
        <v>6</v>
      </c>
      <c r="D18" s="74">
        <v>90</v>
      </c>
      <c r="E18" s="55">
        <f t="shared" si="0"/>
        <v>540</v>
      </c>
    </row>
    <row r="19" spans="1:5" ht="21" x14ac:dyDescent="0.4">
      <c r="A19" s="148">
        <v>16</v>
      </c>
      <c r="B19" s="73" t="s">
        <v>505</v>
      </c>
      <c r="C19" s="74">
        <v>3</v>
      </c>
      <c r="D19" s="74">
        <v>150</v>
      </c>
      <c r="E19" s="55">
        <f t="shared" si="0"/>
        <v>450</v>
      </c>
    </row>
    <row r="20" spans="1:5" ht="21" x14ac:dyDescent="0.4">
      <c r="A20" s="148">
        <v>17</v>
      </c>
      <c r="B20" s="73" t="s">
        <v>506</v>
      </c>
      <c r="C20" s="74">
        <v>2</v>
      </c>
      <c r="D20" s="74">
        <v>150</v>
      </c>
      <c r="E20" s="55">
        <f t="shared" si="0"/>
        <v>300</v>
      </c>
    </row>
    <row r="21" spans="1:5" ht="21" x14ac:dyDescent="0.4">
      <c r="A21" s="148">
        <v>18</v>
      </c>
      <c r="B21" s="73" t="s">
        <v>507</v>
      </c>
      <c r="C21" s="74">
        <v>2</v>
      </c>
      <c r="D21" s="74">
        <v>150</v>
      </c>
      <c r="E21" s="55">
        <f t="shared" si="0"/>
        <v>300</v>
      </c>
    </row>
    <row r="22" spans="1:5" ht="21" x14ac:dyDescent="0.4">
      <c r="A22" s="148">
        <v>19</v>
      </c>
      <c r="B22" s="73" t="s">
        <v>508</v>
      </c>
      <c r="C22" s="74">
        <v>2</v>
      </c>
      <c r="D22" s="74">
        <v>150</v>
      </c>
      <c r="E22" s="55">
        <f t="shared" si="0"/>
        <v>300</v>
      </c>
    </row>
    <row r="23" spans="1:5" ht="21" x14ac:dyDescent="0.4">
      <c r="A23" s="148">
        <v>20</v>
      </c>
      <c r="B23" s="73" t="s">
        <v>509</v>
      </c>
      <c r="C23" s="74">
        <v>2</v>
      </c>
      <c r="D23" s="74">
        <v>55</v>
      </c>
      <c r="E23" s="55">
        <f t="shared" si="0"/>
        <v>110</v>
      </c>
    </row>
    <row r="24" spans="1:5" ht="21" x14ac:dyDescent="0.4">
      <c r="A24" s="148">
        <v>21</v>
      </c>
      <c r="B24" s="73" t="s">
        <v>510</v>
      </c>
      <c r="C24" s="74">
        <v>2</v>
      </c>
      <c r="D24" s="74">
        <v>250</v>
      </c>
      <c r="E24" s="55">
        <f t="shared" si="0"/>
        <v>500</v>
      </c>
    </row>
    <row r="25" spans="1:5" ht="21" x14ac:dyDescent="0.4">
      <c r="A25" s="148">
        <v>22</v>
      </c>
      <c r="B25" s="73" t="s">
        <v>511</v>
      </c>
      <c r="C25" s="74">
        <v>50</v>
      </c>
      <c r="D25" s="74">
        <v>10</v>
      </c>
      <c r="E25" s="55">
        <f t="shared" si="0"/>
        <v>500</v>
      </c>
    </row>
    <row r="26" spans="1:5" ht="21" x14ac:dyDescent="0.4">
      <c r="A26" s="148">
        <v>23</v>
      </c>
      <c r="B26" s="52" t="s">
        <v>512</v>
      </c>
      <c r="C26" s="74">
        <v>2</v>
      </c>
      <c r="D26" s="76">
        <v>1999</v>
      </c>
      <c r="E26" s="55">
        <f t="shared" si="0"/>
        <v>3998</v>
      </c>
    </row>
    <row r="27" spans="1:5" ht="21" x14ac:dyDescent="0.4">
      <c r="A27" s="148">
        <v>24</v>
      </c>
      <c r="B27" s="58" t="s">
        <v>513</v>
      </c>
      <c r="C27" s="74">
        <v>4</v>
      </c>
      <c r="D27" s="74">
        <v>30</v>
      </c>
      <c r="E27" s="55">
        <f t="shared" si="0"/>
        <v>120</v>
      </c>
    </row>
    <row r="28" spans="1:5" ht="21" x14ac:dyDescent="0.4">
      <c r="A28" s="148">
        <v>25</v>
      </c>
      <c r="B28" s="58" t="s">
        <v>514</v>
      </c>
      <c r="C28" s="74">
        <v>4</v>
      </c>
      <c r="D28" s="74">
        <v>40</v>
      </c>
      <c r="E28" s="55">
        <f t="shared" si="0"/>
        <v>160</v>
      </c>
    </row>
    <row r="29" spans="1:5" ht="21" x14ac:dyDescent="0.4">
      <c r="A29" s="148">
        <v>26</v>
      </c>
      <c r="B29" s="58" t="s">
        <v>515</v>
      </c>
      <c r="C29" s="74">
        <v>2</v>
      </c>
      <c r="D29" s="74">
        <v>160</v>
      </c>
      <c r="E29" s="55">
        <f t="shared" si="0"/>
        <v>320</v>
      </c>
    </row>
    <row r="30" spans="1:5" ht="21" x14ac:dyDescent="0.4">
      <c r="A30" s="148">
        <v>27</v>
      </c>
      <c r="B30" s="73" t="s">
        <v>516</v>
      </c>
      <c r="C30" s="75">
        <v>10</v>
      </c>
      <c r="D30" s="74">
        <v>12</v>
      </c>
      <c r="E30" s="55">
        <f t="shared" si="0"/>
        <v>120</v>
      </c>
    </row>
    <row r="31" spans="1:5" ht="21" x14ac:dyDescent="0.4">
      <c r="A31" s="148">
        <v>28</v>
      </c>
      <c r="B31" s="73" t="s">
        <v>517</v>
      </c>
      <c r="C31" s="75">
        <v>2</v>
      </c>
      <c r="D31" s="74">
        <v>20</v>
      </c>
      <c r="E31" s="55">
        <f t="shared" si="0"/>
        <v>40</v>
      </c>
    </row>
    <row r="32" spans="1:5" ht="21" x14ac:dyDescent="0.4">
      <c r="A32" s="148">
        <v>29</v>
      </c>
      <c r="B32" s="73" t="s">
        <v>518</v>
      </c>
      <c r="C32" s="75">
        <v>40</v>
      </c>
      <c r="D32" s="74">
        <v>2</v>
      </c>
      <c r="E32" s="55">
        <f t="shared" si="0"/>
        <v>80</v>
      </c>
    </row>
    <row r="33" spans="1:5" ht="21" x14ac:dyDescent="0.4">
      <c r="A33" s="148">
        <v>30</v>
      </c>
      <c r="B33" s="73" t="s">
        <v>519</v>
      </c>
      <c r="C33" s="75">
        <v>1</v>
      </c>
      <c r="D33" s="74">
        <v>30</v>
      </c>
      <c r="E33" s="55">
        <f t="shared" si="0"/>
        <v>30</v>
      </c>
    </row>
    <row r="34" spans="1:5" ht="39.6" x14ac:dyDescent="0.4">
      <c r="A34" s="148">
        <v>31</v>
      </c>
      <c r="B34" s="73" t="s">
        <v>520</v>
      </c>
      <c r="C34" s="75">
        <v>1</v>
      </c>
      <c r="D34" s="76">
        <v>1720</v>
      </c>
      <c r="E34" s="55">
        <f t="shared" si="0"/>
        <v>1720</v>
      </c>
    </row>
    <row r="35" spans="1:5" ht="21" x14ac:dyDescent="0.4">
      <c r="A35" s="148">
        <v>32</v>
      </c>
      <c r="B35" s="73" t="s">
        <v>521</v>
      </c>
      <c r="C35" s="75">
        <v>1</v>
      </c>
      <c r="D35" s="76">
        <v>2000</v>
      </c>
      <c r="E35" s="55">
        <f t="shared" si="0"/>
        <v>2000</v>
      </c>
    </row>
    <row r="36" spans="1:5" ht="21" x14ac:dyDescent="0.4">
      <c r="A36" s="148">
        <v>33</v>
      </c>
      <c r="B36" s="73" t="s">
        <v>522</v>
      </c>
      <c r="C36" s="75">
        <v>5</v>
      </c>
      <c r="D36" s="74">
        <v>40</v>
      </c>
      <c r="E36" s="55">
        <f t="shared" si="0"/>
        <v>200</v>
      </c>
    </row>
    <row r="37" spans="1:5" ht="21" x14ac:dyDescent="0.4">
      <c r="A37" s="265" t="s">
        <v>21</v>
      </c>
      <c r="B37" s="265"/>
      <c r="C37" s="265"/>
      <c r="D37" s="265"/>
      <c r="E37" s="57">
        <f>SUM(E4:E36)</f>
        <v>19399</v>
      </c>
    </row>
    <row r="38" spans="1:5" ht="21" x14ac:dyDescent="0.4">
      <c r="A38" s="270" t="s">
        <v>523</v>
      </c>
      <c r="B38" s="270"/>
      <c r="C38" s="270"/>
      <c r="D38" s="270"/>
      <c r="E38" s="270"/>
    </row>
    <row r="39" spans="1:5" ht="21" x14ac:dyDescent="0.3">
      <c r="A39" s="264" t="s">
        <v>524</v>
      </c>
      <c r="B39" s="264"/>
      <c r="C39" s="264"/>
      <c r="D39" s="264"/>
      <c r="E39" s="264"/>
    </row>
    <row r="40" spans="1:5" ht="21" x14ac:dyDescent="0.4">
      <c r="A40" s="49" t="s">
        <v>2</v>
      </c>
      <c r="B40" s="146" t="s">
        <v>3</v>
      </c>
      <c r="C40" s="146" t="s">
        <v>4</v>
      </c>
      <c r="D40" s="49" t="s">
        <v>5</v>
      </c>
      <c r="E40" s="49" t="s">
        <v>6</v>
      </c>
    </row>
    <row r="41" spans="1:5" s="113" customFormat="1" ht="18" x14ac:dyDescent="0.35">
      <c r="A41" s="162">
        <v>1</v>
      </c>
      <c r="B41" s="58" t="s">
        <v>231</v>
      </c>
      <c r="C41" s="75">
        <v>5</v>
      </c>
      <c r="D41" s="75">
        <v>105</v>
      </c>
      <c r="E41" s="163">
        <f t="shared" ref="E41:E44" si="1">C41*D41</f>
        <v>525</v>
      </c>
    </row>
    <row r="42" spans="1:5" ht="21" x14ac:dyDescent="0.4">
      <c r="A42" s="148">
        <v>2</v>
      </c>
      <c r="B42" s="58" t="s">
        <v>525</v>
      </c>
      <c r="C42" s="74">
        <v>1</v>
      </c>
      <c r="D42" s="74">
        <v>70</v>
      </c>
      <c r="E42" s="55">
        <f t="shared" si="1"/>
        <v>70</v>
      </c>
    </row>
    <row r="43" spans="1:5" ht="21" x14ac:dyDescent="0.4">
      <c r="A43" s="148">
        <v>3</v>
      </c>
      <c r="B43" s="73" t="s">
        <v>173</v>
      </c>
      <c r="C43" s="75">
        <v>100</v>
      </c>
      <c r="D43" s="74">
        <v>4</v>
      </c>
      <c r="E43" s="55">
        <f t="shared" si="1"/>
        <v>400</v>
      </c>
    </row>
    <row r="44" spans="1:5" ht="21" x14ac:dyDescent="0.4">
      <c r="A44" s="148">
        <v>4</v>
      </c>
      <c r="B44" s="73" t="s">
        <v>526</v>
      </c>
      <c r="C44" s="74">
        <v>500</v>
      </c>
      <c r="D44" s="74">
        <v>15</v>
      </c>
      <c r="E44" s="55">
        <f t="shared" si="1"/>
        <v>7500</v>
      </c>
    </row>
    <row r="45" spans="1:5" ht="21" x14ac:dyDescent="0.4">
      <c r="A45" s="265" t="s">
        <v>21</v>
      </c>
      <c r="B45" s="265"/>
      <c r="C45" s="265"/>
      <c r="D45" s="265"/>
      <c r="E45" s="57">
        <f>SUM(E41:E44)</f>
        <v>8495</v>
      </c>
    </row>
    <row r="46" spans="1:5" ht="21" x14ac:dyDescent="0.4">
      <c r="A46" s="147"/>
      <c r="B46" s="147"/>
      <c r="C46" s="147"/>
      <c r="D46" s="147"/>
      <c r="E46" s="62"/>
    </row>
    <row r="47" spans="1:5" ht="21" x14ac:dyDescent="0.4">
      <c r="A47" s="147"/>
      <c r="B47" s="147"/>
      <c r="C47" s="147"/>
      <c r="D47" s="147"/>
      <c r="E47" s="62"/>
    </row>
    <row r="48" spans="1:5" ht="21" x14ac:dyDescent="0.3">
      <c r="A48" s="264" t="s">
        <v>527</v>
      </c>
      <c r="B48" s="264"/>
      <c r="C48" s="264"/>
      <c r="D48" s="264"/>
      <c r="E48" s="264"/>
    </row>
    <row r="49" spans="1:5" ht="21" x14ac:dyDescent="0.4">
      <c r="A49" s="49" t="s">
        <v>2</v>
      </c>
      <c r="B49" s="146" t="s">
        <v>3</v>
      </c>
      <c r="C49" s="146" t="s">
        <v>4</v>
      </c>
      <c r="D49" s="49" t="s">
        <v>5</v>
      </c>
      <c r="E49" s="49" t="s">
        <v>6</v>
      </c>
    </row>
    <row r="50" spans="1:5" ht="21" x14ac:dyDescent="0.4">
      <c r="A50" s="148">
        <v>1</v>
      </c>
      <c r="B50" s="164" t="s">
        <v>231</v>
      </c>
      <c r="C50" s="74">
        <v>10</v>
      </c>
      <c r="D50" s="74">
        <v>105</v>
      </c>
      <c r="E50" s="55">
        <f t="shared" ref="E50:E54" si="2">C50*D50</f>
        <v>1050</v>
      </c>
    </row>
    <row r="51" spans="1:5" ht="21" x14ac:dyDescent="0.4">
      <c r="A51" s="148">
        <v>2</v>
      </c>
      <c r="B51" s="73" t="s">
        <v>528</v>
      </c>
      <c r="C51" s="74">
        <v>3</v>
      </c>
      <c r="D51" s="74">
        <v>100</v>
      </c>
      <c r="E51" s="55">
        <f t="shared" si="2"/>
        <v>300</v>
      </c>
    </row>
    <row r="52" spans="1:5" ht="21" x14ac:dyDescent="0.4">
      <c r="A52" s="148">
        <v>3</v>
      </c>
      <c r="B52" s="58" t="s">
        <v>525</v>
      </c>
      <c r="C52" s="74">
        <v>1</v>
      </c>
      <c r="D52" s="74">
        <v>70</v>
      </c>
      <c r="E52" s="55">
        <f t="shared" si="2"/>
        <v>70</v>
      </c>
    </row>
    <row r="53" spans="1:5" ht="21" x14ac:dyDescent="0.4">
      <c r="A53" s="148">
        <v>4</v>
      </c>
      <c r="B53" s="73" t="s">
        <v>529</v>
      </c>
      <c r="C53" s="74">
        <v>3</v>
      </c>
      <c r="D53" s="74">
        <v>720</v>
      </c>
      <c r="E53" s="55">
        <f t="shared" si="2"/>
        <v>2160</v>
      </c>
    </row>
    <row r="54" spans="1:5" ht="21" x14ac:dyDescent="0.4">
      <c r="A54" s="148">
        <v>5</v>
      </c>
      <c r="B54" s="73" t="s">
        <v>526</v>
      </c>
      <c r="C54" s="74">
        <v>500</v>
      </c>
      <c r="D54" s="74">
        <v>15</v>
      </c>
      <c r="E54" s="55">
        <f t="shared" si="2"/>
        <v>7500</v>
      </c>
    </row>
    <row r="55" spans="1:5" ht="21" x14ac:dyDescent="0.4">
      <c r="A55" s="265" t="s">
        <v>21</v>
      </c>
      <c r="B55" s="265"/>
      <c r="C55" s="265"/>
      <c r="D55" s="265"/>
      <c r="E55" s="57">
        <f>SUM(E50:E54)</f>
        <v>11080</v>
      </c>
    </row>
    <row r="56" spans="1:5" ht="21" x14ac:dyDescent="0.4">
      <c r="A56" s="147"/>
      <c r="B56" s="147"/>
      <c r="C56" s="147"/>
      <c r="D56" s="147"/>
      <c r="E56" s="62"/>
    </row>
    <row r="57" spans="1:5" ht="21" x14ac:dyDescent="0.4">
      <c r="A57" s="147"/>
      <c r="B57" s="147"/>
      <c r="C57" s="147"/>
      <c r="D57" s="147"/>
      <c r="E57" s="62"/>
    </row>
    <row r="58" spans="1:5" ht="21" x14ac:dyDescent="0.3">
      <c r="A58" s="264" t="s">
        <v>530</v>
      </c>
      <c r="B58" s="264"/>
      <c r="C58" s="264"/>
      <c r="D58" s="264"/>
      <c r="E58" s="264"/>
    </row>
    <row r="59" spans="1:5" ht="21" x14ac:dyDescent="0.4">
      <c r="A59" s="49" t="s">
        <v>2</v>
      </c>
      <c r="B59" s="146" t="s">
        <v>3</v>
      </c>
      <c r="C59" s="146" t="s">
        <v>4</v>
      </c>
      <c r="D59" s="49" t="s">
        <v>5</v>
      </c>
      <c r="E59" s="49" t="s">
        <v>6</v>
      </c>
    </row>
    <row r="60" spans="1:5" ht="21" x14ac:dyDescent="0.4">
      <c r="A60" s="148">
        <v>1</v>
      </c>
      <c r="B60" s="164" t="s">
        <v>231</v>
      </c>
      <c r="C60" s="74">
        <v>5</v>
      </c>
      <c r="D60" s="74">
        <v>105</v>
      </c>
      <c r="E60" s="55">
        <f t="shared" ref="E60:E63" si="3">C60*D60</f>
        <v>525</v>
      </c>
    </row>
    <row r="61" spans="1:5" ht="21" x14ac:dyDescent="0.4">
      <c r="A61" s="148">
        <v>2</v>
      </c>
      <c r="B61" s="58" t="s">
        <v>531</v>
      </c>
      <c r="C61" s="74">
        <v>1</v>
      </c>
      <c r="D61" s="74">
        <v>70</v>
      </c>
      <c r="E61" s="55">
        <f t="shared" si="3"/>
        <v>70</v>
      </c>
    </row>
    <row r="62" spans="1:5" ht="21" x14ac:dyDescent="0.4">
      <c r="A62" s="148">
        <v>3</v>
      </c>
      <c r="B62" s="58" t="s">
        <v>532</v>
      </c>
      <c r="C62" s="74">
        <v>20</v>
      </c>
      <c r="D62" s="74">
        <v>30</v>
      </c>
      <c r="E62" s="55">
        <f t="shared" si="3"/>
        <v>600</v>
      </c>
    </row>
    <row r="63" spans="1:5" ht="21" x14ac:dyDescent="0.4">
      <c r="A63" s="148">
        <v>4</v>
      </c>
      <c r="B63" s="73" t="s">
        <v>533</v>
      </c>
      <c r="C63" s="74">
        <v>2</v>
      </c>
      <c r="D63" s="74">
        <v>108</v>
      </c>
      <c r="E63" s="55">
        <f t="shared" si="3"/>
        <v>216</v>
      </c>
    </row>
    <row r="64" spans="1:5" ht="21" x14ac:dyDescent="0.4">
      <c r="A64" s="265" t="s">
        <v>21</v>
      </c>
      <c r="B64" s="265"/>
      <c r="C64" s="265"/>
      <c r="D64" s="265"/>
      <c r="E64" s="57">
        <f>SUM(E60:E63)</f>
        <v>1411</v>
      </c>
    </row>
    <row r="65" spans="1:5" ht="21" x14ac:dyDescent="0.3">
      <c r="A65" s="264" t="s">
        <v>534</v>
      </c>
      <c r="B65" s="264"/>
      <c r="C65" s="264"/>
      <c r="D65" s="264"/>
      <c r="E65" s="264"/>
    </row>
    <row r="66" spans="1:5" ht="21" x14ac:dyDescent="0.4">
      <c r="A66" s="49" t="s">
        <v>2</v>
      </c>
      <c r="B66" s="146" t="s">
        <v>3</v>
      </c>
      <c r="C66" s="146" t="s">
        <v>4</v>
      </c>
      <c r="D66" s="49" t="s">
        <v>5</v>
      </c>
      <c r="E66" s="49" t="s">
        <v>6</v>
      </c>
    </row>
    <row r="67" spans="1:5" ht="21" x14ac:dyDescent="0.4">
      <c r="A67" s="148">
        <v>1</v>
      </c>
      <c r="B67" s="161" t="s">
        <v>231</v>
      </c>
      <c r="C67" s="74">
        <v>30</v>
      </c>
      <c r="D67" s="165">
        <v>105</v>
      </c>
      <c r="E67" s="55">
        <f t="shared" ref="E67:E73" si="4">C67*D67</f>
        <v>3150</v>
      </c>
    </row>
    <row r="68" spans="1:5" ht="21" x14ac:dyDescent="0.4">
      <c r="A68" s="148">
        <v>2</v>
      </c>
      <c r="B68" s="58" t="s">
        <v>531</v>
      </c>
      <c r="C68" s="74">
        <v>2</v>
      </c>
      <c r="D68" s="74">
        <v>70</v>
      </c>
      <c r="E68" s="55">
        <f t="shared" si="4"/>
        <v>140</v>
      </c>
    </row>
    <row r="69" spans="1:5" ht="21" x14ac:dyDescent="0.4">
      <c r="A69" s="148">
        <v>3</v>
      </c>
      <c r="B69" s="73" t="s">
        <v>535</v>
      </c>
      <c r="C69" s="74">
        <v>1</v>
      </c>
      <c r="D69" s="74">
        <v>300</v>
      </c>
      <c r="E69" s="55">
        <f t="shared" si="4"/>
        <v>300</v>
      </c>
    </row>
    <row r="70" spans="1:5" ht="21" x14ac:dyDescent="0.4">
      <c r="A70" s="148">
        <v>4</v>
      </c>
      <c r="B70" s="73" t="s">
        <v>533</v>
      </c>
      <c r="C70" s="74">
        <v>4</v>
      </c>
      <c r="D70" s="74">
        <v>108</v>
      </c>
      <c r="E70" s="55">
        <f t="shared" si="4"/>
        <v>432</v>
      </c>
    </row>
    <row r="71" spans="1:5" ht="21" x14ac:dyDescent="0.4">
      <c r="A71" s="148">
        <v>5</v>
      </c>
      <c r="B71" s="73" t="s">
        <v>536</v>
      </c>
      <c r="C71" s="74">
        <v>30</v>
      </c>
      <c r="D71" s="74">
        <v>36</v>
      </c>
      <c r="E71" s="55">
        <f t="shared" si="4"/>
        <v>1080</v>
      </c>
    </row>
    <row r="72" spans="1:5" ht="21" x14ac:dyDescent="0.4">
      <c r="A72" s="148">
        <v>6</v>
      </c>
      <c r="B72" s="73" t="s">
        <v>537</v>
      </c>
      <c r="C72" s="74">
        <v>30</v>
      </c>
      <c r="D72" s="74">
        <v>36</v>
      </c>
      <c r="E72" s="55">
        <f t="shared" si="4"/>
        <v>1080</v>
      </c>
    </row>
    <row r="73" spans="1:5" ht="21" x14ac:dyDescent="0.4">
      <c r="A73" s="148">
        <v>7</v>
      </c>
      <c r="B73" s="73" t="s">
        <v>538</v>
      </c>
      <c r="C73" s="74">
        <v>1</v>
      </c>
      <c r="D73" s="74">
        <v>100</v>
      </c>
      <c r="E73" s="55">
        <f t="shared" si="4"/>
        <v>100</v>
      </c>
    </row>
    <row r="74" spans="1:5" ht="21" x14ac:dyDescent="0.4">
      <c r="A74" s="265" t="s">
        <v>21</v>
      </c>
      <c r="B74" s="265"/>
      <c r="C74" s="265"/>
      <c r="D74" s="265"/>
      <c r="E74" s="57">
        <f>SUM(E67:E73)</f>
        <v>6282</v>
      </c>
    </row>
    <row r="75" spans="1:5" ht="21" x14ac:dyDescent="0.4">
      <c r="A75" s="270" t="s">
        <v>541</v>
      </c>
      <c r="B75" s="270"/>
      <c r="C75" s="270"/>
      <c r="D75" s="270"/>
      <c r="E75" s="270"/>
    </row>
    <row r="76" spans="1:5" ht="21" x14ac:dyDescent="0.3">
      <c r="A76" s="264" t="s">
        <v>542</v>
      </c>
      <c r="B76" s="264"/>
      <c r="C76" s="264"/>
      <c r="D76" s="264"/>
      <c r="E76" s="264"/>
    </row>
    <row r="77" spans="1:5" ht="21" x14ac:dyDescent="0.4">
      <c r="A77" s="71" t="s">
        <v>2</v>
      </c>
      <c r="B77" s="147" t="s">
        <v>3</v>
      </c>
      <c r="C77" s="147" t="s">
        <v>4</v>
      </c>
      <c r="D77" s="71" t="s">
        <v>5</v>
      </c>
      <c r="E77" s="71" t="s">
        <v>6</v>
      </c>
    </row>
    <row r="78" spans="1:5" ht="21" x14ac:dyDescent="0.4">
      <c r="A78" s="148">
        <v>1</v>
      </c>
      <c r="B78" s="164" t="s">
        <v>342</v>
      </c>
      <c r="C78" s="149">
        <v>10</v>
      </c>
      <c r="D78" s="149">
        <v>105</v>
      </c>
      <c r="E78" s="55">
        <f t="shared" ref="E78:E81" si="5">C78*D78</f>
        <v>1050</v>
      </c>
    </row>
    <row r="79" spans="1:5" ht="21" x14ac:dyDescent="0.4">
      <c r="A79" s="148">
        <v>2</v>
      </c>
      <c r="B79" s="52" t="s">
        <v>543</v>
      </c>
      <c r="C79" s="149">
        <v>2</v>
      </c>
      <c r="D79" s="149">
        <v>100</v>
      </c>
      <c r="E79" s="55">
        <f t="shared" si="5"/>
        <v>200</v>
      </c>
    </row>
    <row r="80" spans="1:5" ht="21" x14ac:dyDescent="0.4">
      <c r="A80" s="148">
        <v>3</v>
      </c>
      <c r="B80" s="58" t="s">
        <v>544</v>
      </c>
      <c r="C80" s="149">
        <v>2</v>
      </c>
      <c r="D80" s="149">
        <v>108</v>
      </c>
      <c r="E80" s="55">
        <f t="shared" si="5"/>
        <v>216</v>
      </c>
    </row>
    <row r="81" spans="1:5" ht="21" x14ac:dyDescent="0.4">
      <c r="A81" s="148">
        <v>4</v>
      </c>
      <c r="B81" s="52" t="s">
        <v>545</v>
      </c>
      <c r="C81" s="149">
        <v>5</v>
      </c>
      <c r="D81" s="149">
        <v>60</v>
      </c>
      <c r="E81" s="55">
        <f t="shared" si="5"/>
        <v>300</v>
      </c>
    </row>
    <row r="82" spans="1:5" ht="21" x14ac:dyDescent="0.4">
      <c r="A82" s="265" t="s">
        <v>21</v>
      </c>
      <c r="B82" s="265"/>
      <c r="C82" s="265"/>
      <c r="D82" s="265"/>
      <c r="E82" s="57">
        <f>SUM(E78:E81)</f>
        <v>1766</v>
      </c>
    </row>
    <row r="83" spans="1:5" ht="21" x14ac:dyDescent="0.4">
      <c r="A83" s="147"/>
      <c r="B83" s="147"/>
      <c r="C83" s="147"/>
      <c r="D83" s="147"/>
      <c r="E83" s="62"/>
    </row>
    <row r="84" spans="1:5" ht="21" x14ac:dyDescent="0.4">
      <c r="A84" s="147"/>
      <c r="B84" s="147"/>
      <c r="C84" s="147"/>
      <c r="D84" s="147"/>
      <c r="E84" s="62"/>
    </row>
    <row r="85" spans="1:5" ht="21" x14ac:dyDescent="0.3">
      <c r="A85" s="264" t="s">
        <v>546</v>
      </c>
      <c r="B85" s="264"/>
      <c r="C85" s="264"/>
      <c r="D85" s="264"/>
      <c r="E85" s="264"/>
    </row>
    <row r="86" spans="1:5" ht="21" x14ac:dyDescent="0.4">
      <c r="A86" s="49" t="s">
        <v>2</v>
      </c>
      <c r="B86" s="146" t="s">
        <v>3</v>
      </c>
      <c r="C86" s="146" t="s">
        <v>4</v>
      </c>
      <c r="D86" s="49" t="s">
        <v>5</v>
      </c>
      <c r="E86" s="49" t="s">
        <v>6</v>
      </c>
    </row>
    <row r="87" spans="1:5" ht="21" x14ac:dyDescent="0.4">
      <c r="A87" s="148">
        <v>1</v>
      </c>
      <c r="B87" s="161" t="s">
        <v>342</v>
      </c>
      <c r="C87" s="149">
        <v>5</v>
      </c>
      <c r="D87" s="149">
        <v>105</v>
      </c>
      <c r="E87" s="55">
        <f t="shared" ref="E87:E91" si="6">C87*D87</f>
        <v>525</v>
      </c>
    </row>
    <row r="88" spans="1:5" ht="21" x14ac:dyDescent="0.4">
      <c r="A88" s="148">
        <v>2</v>
      </c>
      <c r="B88" s="58" t="s">
        <v>547</v>
      </c>
      <c r="C88" s="149">
        <v>1</v>
      </c>
      <c r="D88" s="149">
        <v>85</v>
      </c>
      <c r="E88" s="55">
        <f t="shared" si="6"/>
        <v>85</v>
      </c>
    </row>
    <row r="89" spans="1:5" ht="21" x14ac:dyDescent="0.4">
      <c r="A89" s="148">
        <v>3</v>
      </c>
      <c r="B89" s="52" t="s">
        <v>181</v>
      </c>
      <c r="C89" s="149">
        <v>1</v>
      </c>
      <c r="D89" s="149">
        <v>160</v>
      </c>
      <c r="E89" s="55">
        <f t="shared" si="6"/>
        <v>160</v>
      </c>
    </row>
    <row r="90" spans="1:5" ht="21" x14ac:dyDescent="0.4">
      <c r="A90" s="148">
        <v>4</v>
      </c>
      <c r="B90" s="58" t="s">
        <v>548</v>
      </c>
      <c r="C90" s="149">
        <v>1</v>
      </c>
      <c r="D90" s="149">
        <v>108</v>
      </c>
      <c r="E90" s="55">
        <f t="shared" si="6"/>
        <v>108</v>
      </c>
    </row>
    <row r="91" spans="1:5" ht="21" x14ac:dyDescent="0.4">
      <c r="A91" s="148">
        <v>5</v>
      </c>
      <c r="B91" s="52" t="s">
        <v>545</v>
      </c>
      <c r="C91" s="149">
        <v>2</v>
      </c>
      <c r="D91" s="149">
        <v>60</v>
      </c>
      <c r="E91" s="55">
        <f t="shared" si="6"/>
        <v>120</v>
      </c>
    </row>
    <row r="92" spans="1:5" ht="21" x14ac:dyDescent="0.4">
      <c r="A92" s="265" t="s">
        <v>21</v>
      </c>
      <c r="B92" s="265"/>
      <c r="C92" s="265"/>
      <c r="D92" s="265"/>
      <c r="E92" s="57">
        <f>SUM(E87:E91)</f>
        <v>998</v>
      </c>
    </row>
    <row r="93" spans="1:5" ht="21" x14ac:dyDescent="0.4">
      <c r="A93" s="147"/>
      <c r="B93" s="147"/>
      <c r="C93" s="147"/>
      <c r="D93" s="147"/>
      <c r="E93" s="62"/>
    </row>
    <row r="94" spans="1:5" ht="21" x14ac:dyDescent="0.4">
      <c r="A94" s="147"/>
      <c r="B94" s="147"/>
      <c r="C94" s="147"/>
      <c r="D94" s="147"/>
      <c r="E94" s="62"/>
    </row>
    <row r="95" spans="1:5" ht="21" x14ac:dyDescent="0.3">
      <c r="A95" s="264" t="s">
        <v>549</v>
      </c>
      <c r="B95" s="264"/>
      <c r="C95" s="264"/>
      <c r="D95" s="264"/>
      <c r="E95" s="264"/>
    </row>
    <row r="96" spans="1:5" ht="21" x14ac:dyDescent="0.4">
      <c r="A96" s="49" t="s">
        <v>2</v>
      </c>
      <c r="B96" s="146" t="s">
        <v>3</v>
      </c>
      <c r="C96" s="146" t="s">
        <v>4</v>
      </c>
      <c r="D96" s="49" t="s">
        <v>5</v>
      </c>
      <c r="E96" s="49" t="s">
        <v>6</v>
      </c>
    </row>
    <row r="97" spans="1:5" ht="21" x14ac:dyDescent="0.4">
      <c r="A97" s="148">
        <v>1</v>
      </c>
      <c r="B97" s="52"/>
      <c r="C97" s="149"/>
      <c r="D97" s="149"/>
      <c r="E97" s="55"/>
    </row>
    <row r="98" spans="1:5" ht="21" x14ac:dyDescent="0.4">
      <c r="A98" s="265" t="s">
        <v>21</v>
      </c>
      <c r="B98" s="265"/>
      <c r="C98" s="265"/>
      <c r="D98" s="265"/>
      <c r="E98" s="57">
        <f>SUM(E97:E97)</f>
        <v>0</v>
      </c>
    </row>
    <row r="99" spans="1:5" ht="21" x14ac:dyDescent="0.4">
      <c r="A99" s="270" t="s">
        <v>550</v>
      </c>
      <c r="B99" s="270"/>
      <c r="C99" s="270"/>
      <c r="D99" s="270"/>
      <c r="E99" s="270"/>
    </row>
    <row r="100" spans="1:5" ht="21" x14ac:dyDescent="0.3">
      <c r="A100" s="264" t="s">
        <v>551</v>
      </c>
      <c r="B100" s="264"/>
      <c r="C100" s="264"/>
      <c r="D100" s="264"/>
      <c r="E100" s="264"/>
    </row>
    <row r="101" spans="1:5" ht="21" x14ac:dyDescent="0.4">
      <c r="A101" s="49" t="s">
        <v>2</v>
      </c>
      <c r="B101" s="146" t="s">
        <v>3</v>
      </c>
      <c r="C101" s="146" t="s">
        <v>4</v>
      </c>
      <c r="D101" s="49" t="s">
        <v>5</v>
      </c>
      <c r="E101" s="49" t="s">
        <v>6</v>
      </c>
    </row>
    <row r="102" spans="1:5" ht="21" x14ac:dyDescent="0.4">
      <c r="A102" s="148">
        <v>1</v>
      </c>
      <c r="B102" s="73" t="s">
        <v>552</v>
      </c>
      <c r="C102" s="74">
        <v>5</v>
      </c>
      <c r="D102" s="74">
        <v>200</v>
      </c>
      <c r="E102" s="55">
        <f t="shared" ref="E102:E107" si="7">C102*D102</f>
        <v>1000</v>
      </c>
    </row>
    <row r="103" spans="1:5" ht="21" x14ac:dyDescent="0.4">
      <c r="A103" s="148">
        <v>2</v>
      </c>
      <c r="B103" s="73" t="s">
        <v>553</v>
      </c>
      <c r="C103" s="74">
        <v>2</v>
      </c>
      <c r="D103" s="74">
        <v>850</v>
      </c>
      <c r="E103" s="55">
        <f t="shared" si="7"/>
        <v>1700</v>
      </c>
    </row>
    <row r="104" spans="1:5" ht="21" x14ac:dyDescent="0.4">
      <c r="A104" s="148">
        <v>3</v>
      </c>
      <c r="B104" s="73" t="s">
        <v>554</v>
      </c>
      <c r="C104" s="74">
        <v>3</v>
      </c>
      <c r="D104" s="74">
        <v>850</v>
      </c>
      <c r="E104" s="55">
        <f t="shared" si="7"/>
        <v>2550</v>
      </c>
    </row>
    <row r="105" spans="1:5" ht="21" x14ac:dyDescent="0.4">
      <c r="A105" s="148">
        <v>4</v>
      </c>
      <c r="B105" s="73" t="s">
        <v>555</v>
      </c>
      <c r="C105" s="74">
        <v>2</v>
      </c>
      <c r="D105" s="74">
        <v>850</v>
      </c>
      <c r="E105" s="55">
        <f t="shared" si="7"/>
        <v>1700</v>
      </c>
    </row>
    <row r="106" spans="1:5" ht="21" x14ac:dyDescent="0.4">
      <c r="A106" s="148">
        <v>5</v>
      </c>
      <c r="B106" s="73" t="s">
        <v>1045</v>
      </c>
      <c r="C106" s="74">
        <v>12</v>
      </c>
      <c r="D106" s="74">
        <v>40</v>
      </c>
      <c r="E106" s="55">
        <f t="shared" si="7"/>
        <v>480</v>
      </c>
    </row>
    <row r="107" spans="1:5" ht="21" x14ac:dyDescent="0.4">
      <c r="A107" s="148">
        <v>6</v>
      </c>
      <c r="B107" s="73" t="s">
        <v>1046</v>
      </c>
      <c r="C107" s="74">
        <v>1</v>
      </c>
      <c r="D107" s="74">
        <v>1000</v>
      </c>
      <c r="E107" s="55">
        <f t="shared" si="7"/>
        <v>1000</v>
      </c>
    </row>
    <row r="108" spans="1:5" ht="21" x14ac:dyDescent="0.4">
      <c r="A108" s="265" t="s">
        <v>21</v>
      </c>
      <c r="B108" s="265"/>
      <c r="C108" s="265"/>
      <c r="D108" s="265"/>
      <c r="E108" s="57">
        <f>SUM(E102:E107)</f>
        <v>8430</v>
      </c>
    </row>
    <row r="109" spans="1:5" ht="21" x14ac:dyDescent="0.4">
      <c r="A109" s="270" t="s">
        <v>557</v>
      </c>
      <c r="B109" s="270"/>
      <c r="C109" s="270"/>
      <c r="D109" s="270"/>
      <c r="E109" s="270"/>
    </row>
    <row r="110" spans="1:5" ht="21" x14ac:dyDescent="0.3">
      <c r="A110" s="264" t="s">
        <v>558</v>
      </c>
      <c r="B110" s="264"/>
      <c r="C110" s="264"/>
      <c r="D110" s="264"/>
      <c r="E110" s="264"/>
    </row>
    <row r="111" spans="1:5" ht="21" x14ac:dyDescent="0.4">
      <c r="A111" s="49" t="s">
        <v>2</v>
      </c>
      <c r="B111" s="146" t="s">
        <v>3</v>
      </c>
      <c r="C111" s="146" t="s">
        <v>4</v>
      </c>
      <c r="D111" s="49" t="s">
        <v>5</v>
      </c>
      <c r="E111" s="49" t="s">
        <v>6</v>
      </c>
    </row>
    <row r="112" spans="1:5" ht="42" x14ac:dyDescent="0.4">
      <c r="A112" s="148">
        <v>1</v>
      </c>
      <c r="B112" s="59" t="s">
        <v>559</v>
      </c>
      <c r="C112" s="60">
        <v>10</v>
      </c>
      <c r="D112" s="60">
        <v>108</v>
      </c>
      <c r="E112" s="55">
        <f t="shared" ref="E112:E117" si="8">C112*D112</f>
        <v>1080</v>
      </c>
    </row>
    <row r="113" spans="1:5" ht="21" x14ac:dyDescent="0.4">
      <c r="A113" s="148">
        <v>2</v>
      </c>
      <c r="B113" s="59" t="s">
        <v>560</v>
      </c>
      <c r="C113" s="60">
        <v>5</v>
      </c>
      <c r="D113" s="60">
        <v>140</v>
      </c>
      <c r="E113" s="55">
        <f t="shared" si="8"/>
        <v>700</v>
      </c>
    </row>
    <row r="114" spans="1:5" ht="21" x14ac:dyDescent="0.4">
      <c r="A114" s="148">
        <v>3</v>
      </c>
      <c r="B114" s="67" t="s">
        <v>561</v>
      </c>
      <c r="C114" s="60">
        <v>2</v>
      </c>
      <c r="D114" s="60">
        <v>15</v>
      </c>
      <c r="E114" s="55">
        <f t="shared" si="8"/>
        <v>30</v>
      </c>
    </row>
    <row r="115" spans="1:5" ht="21" x14ac:dyDescent="0.4">
      <c r="A115" s="148">
        <v>4</v>
      </c>
      <c r="B115" s="59" t="s">
        <v>562</v>
      </c>
      <c r="C115" s="60">
        <v>1</v>
      </c>
      <c r="D115" s="60">
        <v>300</v>
      </c>
      <c r="E115" s="55">
        <f t="shared" si="8"/>
        <v>300</v>
      </c>
    </row>
    <row r="116" spans="1:5" ht="21" x14ac:dyDescent="0.4">
      <c r="A116" s="148">
        <v>5</v>
      </c>
      <c r="B116" s="59" t="s">
        <v>563</v>
      </c>
      <c r="C116" s="60">
        <v>5</v>
      </c>
      <c r="D116" s="60">
        <v>36</v>
      </c>
      <c r="E116" s="55">
        <f t="shared" si="8"/>
        <v>180</v>
      </c>
    </row>
    <row r="117" spans="1:5" ht="21" x14ac:dyDescent="0.4">
      <c r="A117" s="148">
        <v>6</v>
      </c>
      <c r="B117" s="59" t="s">
        <v>565</v>
      </c>
      <c r="C117" s="60">
        <v>1</v>
      </c>
      <c r="D117" s="60">
        <v>108</v>
      </c>
      <c r="E117" s="55">
        <f t="shared" si="8"/>
        <v>108</v>
      </c>
    </row>
    <row r="118" spans="1:5" ht="21" x14ac:dyDescent="0.4">
      <c r="A118" s="265" t="s">
        <v>21</v>
      </c>
      <c r="B118" s="265"/>
      <c r="C118" s="265"/>
      <c r="D118" s="265"/>
      <c r="E118" s="57">
        <f>SUM(E112:E117)</f>
        <v>2398</v>
      </c>
    </row>
    <row r="119" spans="1:5" ht="21" x14ac:dyDescent="0.4">
      <c r="A119" s="270" t="s">
        <v>566</v>
      </c>
      <c r="B119" s="270"/>
      <c r="C119" s="270"/>
      <c r="D119" s="270"/>
      <c r="E119" s="270"/>
    </row>
    <row r="120" spans="1:5" ht="21" x14ac:dyDescent="0.3">
      <c r="A120" s="264" t="s">
        <v>567</v>
      </c>
      <c r="B120" s="264"/>
      <c r="C120" s="264"/>
      <c r="D120" s="264"/>
      <c r="E120" s="264"/>
    </row>
    <row r="121" spans="1:5" ht="21" x14ac:dyDescent="0.4">
      <c r="A121" s="49" t="s">
        <v>2</v>
      </c>
      <c r="B121" s="146" t="s">
        <v>3</v>
      </c>
      <c r="C121" s="146" t="s">
        <v>4</v>
      </c>
      <c r="D121" s="49" t="s">
        <v>5</v>
      </c>
      <c r="E121" s="49" t="s">
        <v>6</v>
      </c>
    </row>
    <row r="122" spans="1:5" ht="21" x14ac:dyDescent="0.4">
      <c r="A122" s="148">
        <v>1</v>
      </c>
      <c r="B122" s="161" t="s">
        <v>231</v>
      </c>
      <c r="C122" s="74">
        <v>5</v>
      </c>
      <c r="D122" s="74">
        <v>105</v>
      </c>
      <c r="E122" s="55">
        <f t="shared" ref="E122:E126" si="9">C122*D122</f>
        <v>525</v>
      </c>
    </row>
    <row r="123" spans="1:5" ht="21" x14ac:dyDescent="0.4">
      <c r="A123" s="148">
        <v>2</v>
      </c>
      <c r="B123" s="166" t="s">
        <v>568</v>
      </c>
      <c r="C123" s="165">
        <v>1</v>
      </c>
      <c r="D123" s="165">
        <v>250</v>
      </c>
      <c r="E123" s="55">
        <f t="shared" si="9"/>
        <v>250</v>
      </c>
    </row>
    <row r="124" spans="1:5" ht="21" x14ac:dyDescent="0.4">
      <c r="A124" s="148">
        <v>3</v>
      </c>
      <c r="B124" s="59" t="s">
        <v>569</v>
      </c>
      <c r="C124" s="74">
        <v>4</v>
      </c>
      <c r="D124" s="74">
        <v>100</v>
      </c>
      <c r="E124" s="55">
        <f t="shared" si="9"/>
        <v>400</v>
      </c>
    </row>
    <row r="125" spans="1:5" ht="21" x14ac:dyDescent="0.4">
      <c r="A125" s="148">
        <v>4</v>
      </c>
      <c r="B125" s="166" t="s">
        <v>570</v>
      </c>
      <c r="C125" s="165">
        <v>6</v>
      </c>
      <c r="D125" s="165">
        <v>300</v>
      </c>
      <c r="E125" s="55">
        <f t="shared" si="9"/>
        <v>1800</v>
      </c>
    </row>
    <row r="126" spans="1:5" ht="21" x14ac:dyDescent="0.4">
      <c r="A126" s="148">
        <v>5</v>
      </c>
      <c r="B126" s="166" t="s">
        <v>571</v>
      </c>
      <c r="C126" s="165">
        <v>1</v>
      </c>
      <c r="D126" s="167">
        <v>2000</v>
      </c>
      <c r="E126" s="55">
        <f t="shared" si="9"/>
        <v>2000</v>
      </c>
    </row>
    <row r="127" spans="1:5" ht="21" x14ac:dyDescent="0.4">
      <c r="A127" s="265" t="s">
        <v>21</v>
      </c>
      <c r="B127" s="265"/>
      <c r="C127" s="265"/>
      <c r="D127" s="265"/>
      <c r="E127" s="57">
        <f>SUM(E122:E126)</f>
        <v>4975</v>
      </c>
    </row>
    <row r="128" spans="1:5" ht="21" x14ac:dyDescent="0.4">
      <c r="A128" s="270" t="s">
        <v>572</v>
      </c>
      <c r="B128" s="270"/>
      <c r="C128" s="270"/>
      <c r="D128" s="270"/>
      <c r="E128" s="270"/>
    </row>
    <row r="129" spans="1:5" ht="21" x14ac:dyDescent="0.3">
      <c r="A129" s="264"/>
      <c r="B129" s="264"/>
      <c r="C129" s="264"/>
      <c r="D129" s="264"/>
      <c r="E129" s="264"/>
    </row>
    <row r="130" spans="1:5" ht="21" x14ac:dyDescent="0.4">
      <c r="A130" s="49" t="s">
        <v>2</v>
      </c>
      <c r="B130" s="146" t="s">
        <v>3</v>
      </c>
      <c r="C130" s="146" t="s">
        <v>4</v>
      </c>
      <c r="D130" s="49" t="s">
        <v>5</v>
      </c>
      <c r="E130" s="49" t="s">
        <v>6</v>
      </c>
    </row>
    <row r="131" spans="1:5" ht="21" x14ac:dyDescent="0.4">
      <c r="A131" s="148">
        <v>1</v>
      </c>
      <c r="B131" s="166" t="s">
        <v>568</v>
      </c>
      <c r="C131" s="165">
        <v>1</v>
      </c>
      <c r="D131" s="165">
        <v>250</v>
      </c>
      <c r="E131" s="55">
        <f t="shared" ref="E131:E134" si="10">C131*D131</f>
        <v>250</v>
      </c>
    </row>
    <row r="132" spans="1:5" ht="21" x14ac:dyDescent="0.4">
      <c r="A132" s="148">
        <v>2</v>
      </c>
      <c r="B132" s="58" t="s">
        <v>492</v>
      </c>
      <c r="C132" s="74">
        <v>1</v>
      </c>
      <c r="D132" s="74">
        <v>70</v>
      </c>
      <c r="E132" s="55">
        <f t="shared" si="10"/>
        <v>70</v>
      </c>
    </row>
    <row r="133" spans="1:5" ht="21" x14ac:dyDescent="0.4">
      <c r="A133" s="148">
        <v>3</v>
      </c>
      <c r="B133" s="73" t="s">
        <v>279</v>
      </c>
      <c r="C133" s="74">
        <v>3</v>
      </c>
      <c r="D133" s="74">
        <v>195</v>
      </c>
      <c r="E133" s="55">
        <f t="shared" si="10"/>
        <v>585</v>
      </c>
    </row>
    <row r="134" spans="1:5" ht="21" x14ac:dyDescent="0.4">
      <c r="A134" s="148">
        <v>4</v>
      </c>
      <c r="B134" s="73" t="s">
        <v>495</v>
      </c>
      <c r="C134" s="74">
        <v>3</v>
      </c>
      <c r="D134" s="74">
        <v>20</v>
      </c>
      <c r="E134" s="55">
        <f t="shared" si="10"/>
        <v>60</v>
      </c>
    </row>
    <row r="135" spans="1:5" ht="21" x14ac:dyDescent="0.4">
      <c r="A135" s="265" t="s">
        <v>21</v>
      </c>
      <c r="B135" s="265"/>
      <c r="C135" s="265"/>
      <c r="D135" s="265"/>
      <c r="E135" s="57">
        <f>SUM(E131:E134)</f>
        <v>965</v>
      </c>
    </row>
    <row r="136" spans="1:5" ht="21" x14ac:dyDescent="0.4">
      <c r="A136" s="270" t="s">
        <v>573</v>
      </c>
      <c r="B136" s="270"/>
      <c r="C136" s="270"/>
      <c r="D136" s="270"/>
      <c r="E136" s="270"/>
    </row>
    <row r="137" spans="1:5" ht="21" x14ac:dyDescent="0.3">
      <c r="A137" s="264" t="s">
        <v>574</v>
      </c>
      <c r="B137" s="264"/>
      <c r="C137" s="264"/>
      <c r="D137" s="264"/>
      <c r="E137" s="264"/>
    </row>
    <row r="138" spans="1:5" ht="21" x14ac:dyDescent="0.4">
      <c r="A138" s="49" t="s">
        <v>2</v>
      </c>
      <c r="B138" s="146" t="s">
        <v>3</v>
      </c>
      <c r="C138" s="146" t="s">
        <v>4</v>
      </c>
      <c r="D138" s="49" t="s">
        <v>5</v>
      </c>
      <c r="E138" s="49" t="s">
        <v>6</v>
      </c>
    </row>
    <row r="139" spans="1:5" ht="21" x14ac:dyDescent="0.4">
      <c r="A139" s="99">
        <v>1</v>
      </c>
      <c r="B139" s="104" t="s">
        <v>575</v>
      </c>
      <c r="C139" s="150">
        <v>5</v>
      </c>
      <c r="D139" s="150">
        <v>105</v>
      </c>
      <c r="E139" s="153">
        <f t="shared" ref="E139:E153" si="11">C139*D139</f>
        <v>525</v>
      </c>
    </row>
    <row r="140" spans="1:5" ht="21" x14ac:dyDescent="0.4">
      <c r="A140" s="168">
        <v>2</v>
      </c>
      <c r="B140" s="169" t="s">
        <v>576</v>
      </c>
      <c r="C140" s="170"/>
      <c r="D140" s="170"/>
      <c r="E140" s="153"/>
    </row>
    <row r="141" spans="1:5" ht="21" x14ac:dyDescent="0.4">
      <c r="A141" s="171"/>
      <c r="B141" s="172" t="s">
        <v>577</v>
      </c>
      <c r="C141" s="173">
        <v>10</v>
      </c>
      <c r="D141" s="173">
        <v>12</v>
      </c>
      <c r="E141" s="154">
        <f t="shared" si="11"/>
        <v>120</v>
      </c>
    </row>
    <row r="142" spans="1:5" ht="21" x14ac:dyDescent="0.4">
      <c r="A142" s="171"/>
      <c r="B142" s="172" t="s">
        <v>578</v>
      </c>
      <c r="C142" s="173">
        <v>10</v>
      </c>
      <c r="D142" s="173">
        <v>12</v>
      </c>
      <c r="E142" s="154">
        <f t="shared" si="11"/>
        <v>120</v>
      </c>
    </row>
    <row r="143" spans="1:5" ht="21" x14ac:dyDescent="0.4">
      <c r="A143" s="174"/>
      <c r="B143" s="175" t="s">
        <v>579</v>
      </c>
      <c r="C143" s="176">
        <v>10</v>
      </c>
      <c r="D143" s="176">
        <v>12</v>
      </c>
      <c r="E143" s="155">
        <f t="shared" si="11"/>
        <v>120</v>
      </c>
    </row>
    <row r="144" spans="1:5" ht="21" x14ac:dyDescent="0.4">
      <c r="A144" s="99">
        <v>3</v>
      </c>
      <c r="B144" s="177" t="s">
        <v>580</v>
      </c>
      <c r="C144" s="151">
        <v>100</v>
      </c>
      <c r="D144" s="151">
        <v>4</v>
      </c>
      <c r="E144" s="154">
        <f t="shared" si="11"/>
        <v>400</v>
      </c>
    </row>
    <row r="145" spans="1:5" ht="21" x14ac:dyDescent="0.4">
      <c r="A145" s="99">
        <v>4</v>
      </c>
      <c r="B145" s="178" t="s">
        <v>581</v>
      </c>
      <c r="C145" s="170"/>
      <c r="D145" s="169"/>
      <c r="E145" s="153"/>
    </row>
    <row r="146" spans="1:5" ht="21" x14ac:dyDescent="0.4">
      <c r="A146" s="179"/>
      <c r="B146" s="180" t="s">
        <v>582</v>
      </c>
      <c r="C146" s="173">
        <v>30</v>
      </c>
      <c r="D146" s="173">
        <v>18</v>
      </c>
      <c r="E146" s="154">
        <f t="shared" si="11"/>
        <v>540</v>
      </c>
    </row>
    <row r="147" spans="1:5" ht="21" x14ac:dyDescent="0.4">
      <c r="A147" s="179"/>
      <c r="B147" s="181" t="s">
        <v>583</v>
      </c>
      <c r="C147" s="176"/>
      <c r="D147" s="176"/>
      <c r="E147" s="155"/>
    </row>
    <row r="148" spans="1:5" ht="21" x14ac:dyDescent="0.4">
      <c r="A148" s="179"/>
      <c r="B148" s="182" t="s">
        <v>584</v>
      </c>
      <c r="C148" s="151">
        <v>15</v>
      </c>
      <c r="D148" s="151">
        <v>38</v>
      </c>
      <c r="E148" s="154">
        <f t="shared" si="11"/>
        <v>570</v>
      </c>
    </row>
    <row r="149" spans="1:5" ht="21" x14ac:dyDescent="0.4">
      <c r="A149" s="179"/>
      <c r="B149" s="183" t="s">
        <v>585</v>
      </c>
      <c r="C149" s="170">
        <v>30</v>
      </c>
      <c r="D149" s="170">
        <v>5</v>
      </c>
      <c r="E149" s="153">
        <f t="shared" si="11"/>
        <v>150</v>
      </c>
    </row>
    <row r="150" spans="1:5" ht="21" x14ac:dyDescent="0.4">
      <c r="A150" s="179"/>
      <c r="B150" s="181" t="s">
        <v>586</v>
      </c>
      <c r="C150" s="176"/>
      <c r="D150" s="176"/>
      <c r="E150" s="155"/>
    </row>
    <row r="151" spans="1:5" ht="21" x14ac:dyDescent="0.4">
      <c r="A151" s="179"/>
      <c r="B151" s="184" t="s">
        <v>587</v>
      </c>
      <c r="C151" s="152">
        <v>5</v>
      </c>
      <c r="D151" s="152">
        <v>20</v>
      </c>
      <c r="E151" s="155">
        <f t="shared" si="11"/>
        <v>100</v>
      </c>
    </row>
    <row r="152" spans="1:5" ht="21" x14ac:dyDescent="0.4">
      <c r="A152" s="179"/>
      <c r="B152" s="185" t="s">
        <v>588</v>
      </c>
      <c r="C152" s="150">
        <v>10</v>
      </c>
      <c r="D152" s="150">
        <v>68</v>
      </c>
      <c r="E152" s="153">
        <f t="shared" si="11"/>
        <v>680</v>
      </c>
    </row>
    <row r="153" spans="1:5" ht="21" x14ac:dyDescent="0.4">
      <c r="A153" s="179"/>
      <c r="B153" s="183" t="s">
        <v>589</v>
      </c>
      <c r="C153" s="170">
        <v>20</v>
      </c>
      <c r="D153" s="170">
        <v>22</v>
      </c>
      <c r="E153" s="153">
        <f t="shared" si="11"/>
        <v>440</v>
      </c>
    </row>
    <row r="154" spans="1:5" ht="21" x14ac:dyDescent="0.4">
      <c r="A154" s="87"/>
      <c r="B154" s="181" t="s">
        <v>590</v>
      </c>
      <c r="C154" s="186"/>
      <c r="D154" s="186"/>
      <c r="E154" s="85"/>
    </row>
    <row r="155" spans="1:5" ht="21" x14ac:dyDescent="0.4">
      <c r="A155" s="276" t="s">
        <v>21</v>
      </c>
      <c r="B155" s="276"/>
      <c r="C155" s="276"/>
      <c r="D155" s="276"/>
      <c r="E155" s="107">
        <f>SUM(E139:E154)</f>
        <v>3765</v>
      </c>
    </row>
    <row r="156" spans="1:5" ht="21" x14ac:dyDescent="0.4">
      <c r="A156" s="147"/>
      <c r="B156" s="147"/>
      <c r="C156" s="147"/>
      <c r="D156" s="147"/>
      <c r="E156" s="62"/>
    </row>
    <row r="157" spans="1:5" ht="21" x14ac:dyDescent="0.3">
      <c r="A157" s="264" t="s">
        <v>591</v>
      </c>
      <c r="B157" s="264"/>
      <c r="C157" s="264"/>
      <c r="D157" s="264"/>
      <c r="E157" s="264"/>
    </row>
    <row r="158" spans="1:5" ht="21" x14ac:dyDescent="0.4">
      <c r="A158" s="49" t="s">
        <v>2</v>
      </c>
      <c r="B158" s="146" t="s">
        <v>3</v>
      </c>
      <c r="C158" s="146" t="s">
        <v>4</v>
      </c>
      <c r="D158" s="49" t="s">
        <v>5</v>
      </c>
      <c r="E158" s="49" t="s">
        <v>6</v>
      </c>
    </row>
    <row r="159" spans="1:5" ht="21" x14ac:dyDescent="0.4">
      <c r="A159" s="99">
        <v>1</v>
      </c>
      <c r="B159" s="104" t="s">
        <v>592</v>
      </c>
      <c r="C159" s="60">
        <v>5</v>
      </c>
      <c r="D159" s="60">
        <v>997</v>
      </c>
      <c r="E159" s="55">
        <f t="shared" ref="E159:E167" si="12">C159*D159</f>
        <v>4985</v>
      </c>
    </row>
    <row r="160" spans="1:5" ht="21" x14ac:dyDescent="0.4">
      <c r="A160" s="99">
        <v>2</v>
      </c>
      <c r="B160" s="111" t="s">
        <v>593</v>
      </c>
      <c r="C160" s="300">
        <v>90</v>
      </c>
      <c r="D160" s="301">
        <v>5</v>
      </c>
      <c r="E160" s="286">
        <f t="shared" si="12"/>
        <v>450</v>
      </c>
    </row>
    <row r="161" spans="1:5" ht="21" x14ac:dyDescent="0.4">
      <c r="A161" s="87"/>
      <c r="B161" s="112" t="s">
        <v>586</v>
      </c>
      <c r="C161" s="300"/>
      <c r="D161" s="301"/>
      <c r="E161" s="288"/>
    </row>
    <row r="162" spans="1:5" ht="21" x14ac:dyDescent="0.4">
      <c r="A162" s="99">
        <v>3</v>
      </c>
      <c r="B162" s="108" t="s">
        <v>594</v>
      </c>
      <c r="C162" s="60">
        <v>30</v>
      </c>
      <c r="D162" s="60">
        <v>20</v>
      </c>
      <c r="E162" s="55">
        <f t="shared" si="12"/>
        <v>600</v>
      </c>
    </row>
    <row r="163" spans="1:5" ht="21" x14ac:dyDescent="0.4">
      <c r="A163" s="99">
        <v>4</v>
      </c>
      <c r="B163" s="59" t="s">
        <v>595</v>
      </c>
      <c r="C163" s="60">
        <v>30</v>
      </c>
      <c r="D163" s="60">
        <v>68</v>
      </c>
      <c r="E163" s="55">
        <f t="shared" si="12"/>
        <v>2040</v>
      </c>
    </row>
    <row r="164" spans="1:5" ht="21" x14ac:dyDescent="0.4">
      <c r="A164" s="99">
        <v>5</v>
      </c>
      <c r="B164" s="59" t="s">
        <v>596</v>
      </c>
      <c r="C164" s="60">
        <v>5</v>
      </c>
      <c r="D164" s="60">
        <v>60</v>
      </c>
      <c r="E164" s="55">
        <f t="shared" si="12"/>
        <v>300</v>
      </c>
    </row>
    <row r="165" spans="1:5" ht="21" x14ac:dyDescent="0.4">
      <c r="A165" s="99">
        <v>6</v>
      </c>
      <c r="B165" s="59" t="s">
        <v>597</v>
      </c>
      <c r="C165" s="60">
        <v>5</v>
      </c>
      <c r="D165" s="60">
        <v>20</v>
      </c>
      <c r="E165" s="55">
        <f t="shared" si="12"/>
        <v>100</v>
      </c>
    </row>
    <row r="166" spans="1:5" ht="21" x14ac:dyDescent="0.4">
      <c r="A166" s="99">
        <v>7</v>
      </c>
      <c r="B166" s="59" t="s">
        <v>598</v>
      </c>
      <c r="C166" s="60">
        <v>1</v>
      </c>
      <c r="D166" s="60">
        <v>70</v>
      </c>
      <c r="E166" s="55">
        <f t="shared" si="12"/>
        <v>70</v>
      </c>
    </row>
    <row r="167" spans="1:5" ht="21" x14ac:dyDescent="0.4">
      <c r="A167" s="99">
        <v>8</v>
      </c>
      <c r="B167" s="59" t="s">
        <v>181</v>
      </c>
      <c r="C167" s="60">
        <v>1</v>
      </c>
      <c r="D167" s="60">
        <v>160</v>
      </c>
      <c r="E167" s="55">
        <f t="shared" si="12"/>
        <v>160</v>
      </c>
    </row>
    <row r="168" spans="1:5" ht="21" x14ac:dyDescent="0.4">
      <c r="A168" s="265" t="s">
        <v>21</v>
      </c>
      <c r="B168" s="265"/>
      <c r="C168" s="265"/>
      <c r="D168" s="265"/>
      <c r="E168" s="57">
        <f>SUM(E159:E167)</f>
        <v>8705</v>
      </c>
    </row>
    <row r="169" spans="1:5" ht="21" x14ac:dyDescent="0.3">
      <c r="A169" s="264" t="s">
        <v>599</v>
      </c>
      <c r="B169" s="264"/>
      <c r="C169" s="264"/>
      <c r="D169" s="264"/>
      <c r="E169" s="264"/>
    </row>
    <row r="170" spans="1:5" ht="21" x14ac:dyDescent="0.4">
      <c r="A170" s="94" t="s">
        <v>2</v>
      </c>
      <c r="B170" s="156" t="s">
        <v>3</v>
      </c>
      <c r="C170" s="156" t="s">
        <v>4</v>
      </c>
      <c r="D170" s="94" t="s">
        <v>5</v>
      </c>
      <c r="E170" s="94" t="s">
        <v>6</v>
      </c>
    </row>
    <row r="171" spans="1:5" ht="21" x14ac:dyDescent="0.4">
      <c r="A171" s="168">
        <v>1</v>
      </c>
      <c r="B171" s="169" t="s">
        <v>593</v>
      </c>
      <c r="C171" s="170">
        <v>180</v>
      </c>
      <c r="D171" s="170">
        <v>10</v>
      </c>
      <c r="E171" s="153">
        <f t="shared" ref="E171:E176" si="13">C171*D171</f>
        <v>1800</v>
      </c>
    </row>
    <row r="172" spans="1:5" ht="21" x14ac:dyDescent="0.4">
      <c r="A172" s="174"/>
      <c r="B172" s="188" t="s">
        <v>586</v>
      </c>
      <c r="C172" s="176"/>
      <c r="D172" s="176"/>
      <c r="E172" s="155"/>
    </row>
    <row r="173" spans="1:5" ht="21" x14ac:dyDescent="0.4">
      <c r="A173" s="179">
        <v>2</v>
      </c>
      <c r="B173" s="177" t="s">
        <v>38</v>
      </c>
      <c r="C173" s="151">
        <v>1</v>
      </c>
      <c r="D173" s="151">
        <v>700</v>
      </c>
      <c r="E173" s="154">
        <f t="shared" si="13"/>
        <v>700</v>
      </c>
    </row>
    <row r="174" spans="1:5" ht="21" x14ac:dyDescent="0.4">
      <c r="A174" s="99">
        <v>3</v>
      </c>
      <c r="B174" s="178" t="s">
        <v>600</v>
      </c>
      <c r="C174" s="170">
        <v>10</v>
      </c>
      <c r="D174" s="170">
        <v>22</v>
      </c>
      <c r="E174" s="153">
        <f t="shared" si="13"/>
        <v>220</v>
      </c>
    </row>
    <row r="175" spans="1:5" ht="21" x14ac:dyDescent="0.4">
      <c r="A175" s="179"/>
      <c r="B175" s="189" t="s">
        <v>590</v>
      </c>
      <c r="C175" s="173"/>
      <c r="D175" s="173"/>
      <c r="E175" s="154"/>
    </row>
    <row r="176" spans="1:5" ht="21" x14ac:dyDescent="0.4">
      <c r="A176" s="168">
        <v>4</v>
      </c>
      <c r="B176" s="169" t="s">
        <v>601</v>
      </c>
      <c r="C176" s="170">
        <v>15</v>
      </c>
      <c r="D176" s="170">
        <v>18</v>
      </c>
      <c r="E176" s="153">
        <f t="shared" si="13"/>
        <v>270</v>
      </c>
    </row>
    <row r="177" spans="1:5" ht="21" x14ac:dyDescent="0.4">
      <c r="A177" s="174"/>
      <c r="B177" s="188" t="s">
        <v>583</v>
      </c>
      <c r="C177" s="190"/>
      <c r="D177" s="190"/>
      <c r="E177" s="155"/>
    </row>
    <row r="178" spans="1:5" ht="21" x14ac:dyDescent="0.4">
      <c r="A178" s="276" t="s">
        <v>21</v>
      </c>
      <c r="B178" s="276"/>
      <c r="C178" s="276"/>
      <c r="D178" s="276"/>
      <c r="E178" s="107">
        <f>SUM(E171:E177)</f>
        <v>2990</v>
      </c>
    </row>
    <row r="179" spans="1:5" ht="21" x14ac:dyDescent="0.4">
      <c r="A179" s="147"/>
      <c r="B179" s="147"/>
      <c r="C179" s="147"/>
      <c r="D179" s="147"/>
      <c r="E179" s="62"/>
    </row>
    <row r="180" spans="1:5" ht="21" x14ac:dyDescent="0.4">
      <c r="A180" s="147"/>
      <c r="B180" s="147"/>
      <c r="C180" s="147"/>
      <c r="D180" s="147"/>
      <c r="E180" s="62"/>
    </row>
    <row r="181" spans="1:5" ht="21" x14ac:dyDescent="0.3">
      <c r="A181" s="264" t="s">
        <v>603</v>
      </c>
      <c r="B181" s="264"/>
      <c r="C181" s="264"/>
      <c r="D181" s="264"/>
      <c r="E181" s="264"/>
    </row>
    <row r="182" spans="1:5" ht="21" x14ac:dyDescent="0.4">
      <c r="A182" s="49" t="s">
        <v>2</v>
      </c>
      <c r="B182" s="146" t="s">
        <v>3</v>
      </c>
      <c r="C182" s="146" t="s">
        <v>4</v>
      </c>
      <c r="D182" s="49" t="s">
        <v>5</v>
      </c>
      <c r="E182" s="49" t="s">
        <v>6</v>
      </c>
    </row>
    <row r="183" spans="1:5" ht="21" x14ac:dyDescent="0.4">
      <c r="A183" s="148">
        <v>1</v>
      </c>
      <c r="B183" s="59" t="s">
        <v>239</v>
      </c>
      <c r="C183" s="60">
        <v>2</v>
      </c>
      <c r="D183" s="60">
        <v>190</v>
      </c>
      <c r="E183" s="55">
        <f t="shared" ref="E183:E184" si="14">C183*D183</f>
        <v>380</v>
      </c>
    </row>
    <row r="184" spans="1:5" ht="21" x14ac:dyDescent="0.4">
      <c r="A184" s="148">
        <v>4</v>
      </c>
      <c r="B184" s="59" t="s">
        <v>237</v>
      </c>
      <c r="C184" s="60">
        <v>20</v>
      </c>
      <c r="D184" s="60">
        <v>5</v>
      </c>
      <c r="E184" s="55">
        <f t="shared" si="14"/>
        <v>100</v>
      </c>
    </row>
    <row r="185" spans="1:5" ht="21" x14ac:dyDescent="0.4">
      <c r="A185" s="265" t="s">
        <v>21</v>
      </c>
      <c r="B185" s="265"/>
      <c r="C185" s="265"/>
      <c r="D185" s="265"/>
      <c r="E185" s="57">
        <f>SUM(E183:E184)</f>
        <v>480</v>
      </c>
    </row>
    <row r="186" spans="1:5" ht="21" x14ac:dyDescent="0.4">
      <c r="A186" s="147"/>
      <c r="B186" s="147"/>
      <c r="C186" s="147"/>
      <c r="D186" s="147"/>
      <c r="E186" s="62"/>
    </row>
    <row r="187" spans="1:5" ht="21" x14ac:dyDescent="0.4">
      <c r="A187" s="147"/>
      <c r="B187" s="147"/>
      <c r="C187" s="147"/>
      <c r="D187" s="147"/>
      <c r="E187" s="62"/>
    </row>
    <row r="188" spans="1:5" ht="21" x14ac:dyDescent="0.3">
      <c r="A188" s="264" t="s">
        <v>604</v>
      </c>
      <c r="B188" s="264"/>
      <c r="C188" s="264"/>
      <c r="D188" s="264"/>
      <c r="E188" s="264"/>
    </row>
    <row r="189" spans="1:5" ht="21" x14ac:dyDescent="0.4">
      <c r="A189" s="49" t="s">
        <v>2</v>
      </c>
      <c r="B189" s="146" t="s">
        <v>3</v>
      </c>
      <c r="C189" s="146" t="s">
        <v>4</v>
      </c>
      <c r="D189" s="49" t="s">
        <v>5</v>
      </c>
      <c r="E189" s="49" t="s">
        <v>6</v>
      </c>
    </row>
    <row r="190" spans="1:5" ht="21" x14ac:dyDescent="0.4">
      <c r="A190" s="148">
        <v>1</v>
      </c>
      <c r="B190" s="52" t="s">
        <v>1047</v>
      </c>
      <c r="C190" s="149">
        <v>3</v>
      </c>
      <c r="D190" s="149">
        <v>400</v>
      </c>
      <c r="E190" s="55">
        <f t="shared" ref="E190" si="15">C190*D190</f>
        <v>1200</v>
      </c>
    </row>
    <row r="191" spans="1:5" ht="21" x14ac:dyDescent="0.4">
      <c r="A191" s="265" t="s">
        <v>21</v>
      </c>
      <c r="B191" s="265"/>
      <c r="C191" s="265"/>
      <c r="D191" s="265"/>
      <c r="E191" s="57">
        <f>SUM(E190:E190)</f>
        <v>1200</v>
      </c>
    </row>
    <row r="192" spans="1:5" ht="21" x14ac:dyDescent="0.4">
      <c r="A192" s="147"/>
      <c r="B192" s="147"/>
      <c r="C192" s="147"/>
      <c r="D192" s="147"/>
      <c r="E192" s="62"/>
    </row>
    <row r="193" spans="1:5" ht="21" x14ac:dyDescent="0.4">
      <c r="A193" s="147"/>
      <c r="B193" s="147"/>
      <c r="C193" s="147"/>
      <c r="D193" s="147"/>
      <c r="E193" s="62"/>
    </row>
    <row r="194" spans="1:5" ht="21" x14ac:dyDescent="0.3">
      <c r="A194" s="264" t="s">
        <v>605</v>
      </c>
      <c r="B194" s="264"/>
      <c r="C194" s="264"/>
      <c r="D194" s="264"/>
      <c r="E194" s="264"/>
    </row>
    <row r="195" spans="1:5" ht="21" x14ac:dyDescent="0.4">
      <c r="A195" s="49" t="s">
        <v>2</v>
      </c>
      <c r="B195" s="146" t="s">
        <v>3</v>
      </c>
      <c r="C195" s="146" t="s">
        <v>4</v>
      </c>
      <c r="D195" s="49" t="s">
        <v>5</v>
      </c>
      <c r="E195" s="49" t="s">
        <v>6</v>
      </c>
    </row>
    <row r="196" spans="1:5" ht="42" x14ac:dyDescent="0.4">
      <c r="A196" s="148">
        <v>1</v>
      </c>
      <c r="B196" s="52" t="s">
        <v>606</v>
      </c>
      <c r="C196" s="149">
        <v>4</v>
      </c>
      <c r="D196" s="149">
        <v>500</v>
      </c>
      <c r="E196" s="55">
        <f t="shared" ref="E196:E198" si="16">C196*D196</f>
        <v>2000</v>
      </c>
    </row>
    <row r="197" spans="1:5" ht="36" x14ac:dyDescent="0.4">
      <c r="A197" s="148">
        <v>2</v>
      </c>
      <c r="B197" s="67" t="s">
        <v>1214</v>
      </c>
      <c r="C197" s="149">
        <v>2</v>
      </c>
      <c r="D197" s="149">
        <v>900</v>
      </c>
      <c r="E197" s="55">
        <f t="shared" si="16"/>
        <v>1800</v>
      </c>
    </row>
    <row r="198" spans="1:5" ht="21" x14ac:dyDescent="0.4">
      <c r="A198" s="148">
        <v>3</v>
      </c>
      <c r="B198" s="59" t="s">
        <v>607</v>
      </c>
      <c r="C198" s="149">
        <v>2</v>
      </c>
      <c r="D198" s="149">
        <v>500</v>
      </c>
      <c r="E198" s="55">
        <f t="shared" si="16"/>
        <v>1000</v>
      </c>
    </row>
    <row r="199" spans="1:5" ht="21" x14ac:dyDescent="0.4">
      <c r="A199" s="265" t="s">
        <v>21</v>
      </c>
      <c r="B199" s="265"/>
      <c r="C199" s="265"/>
      <c r="D199" s="265"/>
      <c r="E199" s="57">
        <f>SUM(E196:E198)</f>
        <v>4800</v>
      </c>
    </row>
    <row r="200" spans="1:5" ht="21" x14ac:dyDescent="0.3">
      <c r="A200" s="264" t="s">
        <v>608</v>
      </c>
      <c r="B200" s="264"/>
      <c r="C200" s="264"/>
      <c r="D200" s="264"/>
      <c r="E200" s="264"/>
    </row>
    <row r="201" spans="1:5" ht="21" x14ac:dyDescent="0.4">
      <c r="A201" s="49" t="s">
        <v>2</v>
      </c>
      <c r="B201" s="146" t="s">
        <v>3</v>
      </c>
      <c r="C201" s="146" t="s">
        <v>4</v>
      </c>
      <c r="D201" s="49" t="s">
        <v>5</v>
      </c>
      <c r="E201" s="49" t="s">
        <v>6</v>
      </c>
    </row>
    <row r="202" spans="1:5" ht="21" x14ac:dyDescent="0.4">
      <c r="A202" s="148">
        <v>1</v>
      </c>
      <c r="B202" s="59" t="s">
        <v>609</v>
      </c>
      <c r="C202" s="60">
        <v>15</v>
      </c>
      <c r="D202" s="60">
        <v>10</v>
      </c>
      <c r="E202" s="55">
        <f t="shared" ref="E202:E206" si="17">C202*D202</f>
        <v>150</v>
      </c>
    </row>
    <row r="203" spans="1:5" ht="21" x14ac:dyDescent="0.4">
      <c r="A203" s="148">
        <v>2</v>
      </c>
      <c r="B203" s="59" t="s">
        <v>610</v>
      </c>
      <c r="C203" s="60">
        <v>1</v>
      </c>
      <c r="D203" s="60">
        <v>22</v>
      </c>
      <c r="E203" s="55">
        <f t="shared" si="17"/>
        <v>22</v>
      </c>
    </row>
    <row r="204" spans="1:5" ht="21" x14ac:dyDescent="0.4">
      <c r="A204" s="148">
        <v>3</v>
      </c>
      <c r="B204" s="59" t="s">
        <v>88</v>
      </c>
      <c r="C204" s="60">
        <v>15</v>
      </c>
      <c r="D204" s="60">
        <v>15</v>
      </c>
      <c r="E204" s="55">
        <f t="shared" si="17"/>
        <v>225</v>
      </c>
    </row>
    <row r="205" spans="1:5" ht="21" x14ac:dyDescent="0.4">
      <c r="A205" s="148">
        <v>4</v>
      </c>
      <c r="B205" s="59" t="s">
        <v>202</v>
      </c>
      <c r="C205" s="60">
        <v>2</v>
      </c>
      <c r="D205" s="60">
        <v>50</v>
      </c>
      <c r="E205" s="55">
        <f t="shared" si="17"/>
        <v>100</v>
      </c>
    </row>
    <row r="206" spans="1:5" ht="21" x14ac:dyDescent="0.4">
      <c r="A206" s="148">
        <v>5</v>
      </c>
      <c r="B206" s="59" t="s">
        <v>611</v>
      </c>
      <c r="C206" s="60">
        <v>2</v>
      </c>
      <c r="D206" s="60">
        <v>20</v>
      </c>
      <c r="E206" s="55">
        <f t="shared" si="17"/>
        <v>40</v>
      </c>
    </row>
    <row r="207" spans="1:5" ht="21" x14ac:dyDescent="0.4">
      <c r="A207" s="265" t="s">
        <v>21</v>
      </c>
      <c r="B207" s="265"/>
      <c r="C207" s="265"/>
      <c r="D207" s="265"/>
      <c r="E207" s="57">
        <f>SUM(E202:E206)</f>
        <v>537</v>
      </c>
    </row>
    <row r="208" spans="1:5" ht="21" x14ac:dyDescent="0.4">
      <c r="A208" s="147"/>
      <c r="B208" s="147"/>
      <c r="C208" s="147"/>
      <c r="D208" s="147"/>
      <c r="E208" s="62"/>
    </row>
    <row r="209" spans="1:5" ht="21" x14ac:dyDescent="0.4">
      <c r="A209" s="147"/>
      <c r="B209" s="147"/>
      <c r="C209" s="147"/>
      <c r="D209" s="147"/>
      <c r="E209" s="62"/>
    </row>
    <row r="210" spans="1:5" ht="21" x14ac:dyDescent="0.3">
      <c r="A210" s="264" t="s">
        <v>612</v>
      </c>
      <c r="B210" s="264"/>
      <c r="C210" s="264"/>
      <c r="D210" s="264"/>
      <c r="E210" s="264"/>
    </row>
    <row r="211" spans="1:5" ht="21" x14ac:dyDescent="0.4">
      <c r="A211" s="49" t="s">
        <v>2</v>
      </c>
      <c r="B211" s="146" t="s">
        <v>3</v>
      </c>
      <c r="C211" s="146" t="s">
        <v>4</v>
      </c>
      <c r="D211" s="49" t="s">
        <v>5</v>
      </c>
      <c r="E211" s="49" t="s">
        <v>6</v>
      </c>
    </row>
    <row r="212" spans="1:5" ht="21" x14ac:dyDescent="0.4">
      <c r="A212" s="148">
        <v>1</v>
      </c>
      <c r="B212" s="59"/>
      <c r="C212" s="60"/>
      <c r="D212" s="60"/>
      <c r="E212" s="55"/>
    </row>
    <row r="213" spans="1:5" ht="21" x14ac:dyDescent="0.4">
      <c r="A213" s="265" t="s">
        <v>21</v>
      </c>
      <c r="B213" s="265"/>
      <c r="C213" s="265"/>
      <c r="D213" s="265"/>
      <c r="E213" s="57">
        <f>SUM(E212:E212)</f>
        <v>0</v>
      </c>
    </row>
    <row r="214" spans="1:5" ht="21" x14ac:dyDescent="0.4">
      <c r="A214" s="147"/>
      <c r="B214" s="147"/>
      <c r="C214" s="147"/>
      <c r="D214" s="147"/>
      <c r="E214" s="62"/>
    </row>
    <row r="215" spans="1:5" ht="21" x14ac:dyDescent="0.4">
      <c r="A215" s="147"/>
      <c r="B215" s="147"/>
      <c r="C215" s="147"/>
      <c r="D215" s="147"/>
      <c r="E215" s="62"/>
    </row>
    <row r="216" spans="1:5" ht="21" x14ac:dyDescent="0.3">
      <c r="A216" s="264" t="s">
        <v>613</v>
      </c>
      <c r="B216" s="264"/>
      <c r="C216" s="264"/>
      <c r="D216" s="264"/>
      <c r="E216" s="264"/>
    </row>
    <row r="217" spans="1:5" ht="21" x14ac:dyDescent="0.4">
      <c r="A217" s="49" t="s">
        <v>2</v>
      </c>
      <c r="B217" s="146" t="s">
        <v>3</v>
      </c>
      <c r="C217" s="146" t="s">
        <v>4</v>
      </c>
      <c r="D217" s="49" t="s">
        <v>5</v>
      </c>
      <c r="E217" s="49" t="s">
        <v>6</v>
      </c>
    </row>
    <row r="218" spans="1:5" ht="23.4" x14ac:dyDescent="0.4">
      <c r="A218" s="148">
        <v>1</v>
      </c>
      <c r="B218" s="59" t="s">
        <v>1048</v>
      </c>
      <c r="C218" s="191">
        <v>5</v>
      </c>
      <c r="D218" s="191">
        <v>20</v>
      </c>
      <c r="E218" s="55">
        <f t="shared" ref="E218" si="18">C218*D218</f>
        <v>100</v>
      </c>
    </row>
    <row r="219" spans="1:5" ht="21" x14ac:dyDescent="0.4">
      <c r="A219" s="265" t="s">
        <v>21</v>
      </c>
      <c r="B219" s="265"/>
      <c r="C219" s="265"/>
      <c r="D219" s="265"/>
      <c r="E219" s="57">
        <f>SUM(E218:E218)</f>
        <v>100</v>
      </c>
    </row>
    <row r="220" spans="1:5" ht="21" x14ac:dyDescent="0.4">
      <c r="A220" s="147"/>
      <c r="B220" s="147"/>
      <c r="C220" s="147"/>
      <c r="D220" s="147"/>
      <c r="E220" s="62"/>
    </row>
    <row r="221" spans="1:5" ht="21" x14ac:dyDescent="0.4">
      <c r="A221" s="147"/>
      <c r="B221" s="147"/>
      <c r="C221" s="147"/>
      <c r="D221" s="147"/>
      <c r="E221" s="62"/>
    </row>
    <row r="222" spans="1:5" ht="21" x14ac:dyDescent="0.3">
      <c r="A222" s="264" t="s">
        <v>614</v>
      </c>
      <c r="B222" s="264"/>
      <c r="C222" s="264"/>
      <c r="D222" s="264"/>
      <c r="E222" s="264"/>
    </row>
    <row r="223" spans="1:5" ht="21" x14ac:dyDescent="0.4">
      <c r="A223" s="49" t="s">
        <v>2</v>
      </c>
      <c r="B223" s="146" t="s">
        <v>3</v>
      </c>
      <c r="C223" s="146" t="s">
        <v>4</v>
      </c>
      <c r="D223" s="49" t="s">
        <v>5</v>
      </c>
      <c r="E223" s="49" t="s">
        <v>6</v>
      </c>
    </row>
    <row r="224" spans="1:5" ht="21" x14ac:dyDescent="0.4">
      <c r="A224" s="148">
        <v>1</v>
      </c>
      <c r="B224" s="52" t="s">
        <v>615</v>
      </c>
      <c r="C224" s="149">
        <v>5</v>
      </c>
      <c r="D224" s="149">
        <v>108</v>
      </c>
      <c r="E224" s="55">
        <f t="shared" ref="E224:E238" si="19">C224*D224</f>
        <v>540</v>
      </c>
    </row>
    <row r="225" spans="1:5" ht="21" x14ac:dyDescent="0.4">
      <c r="A225" s="148">
        <v>2</v>
      </c>
      <c r="B225" s="52" t="s">
        <v>616</v>
      </c>
      <c r="C225" s="149">
        <v>2</v>
      </c>
      <c r="D225" s="149">
        <v>85</v>
      </c>
      <c r="E225" s="55">
        <f t="shared" si="19"/>
        <v>170</v>
      </c>
    </row>
    <row r="226" spans="1:5" ht="21" x14ac:dyDescent="0.4">
      <c r="A226" s="148">
        <v>3</v>
      </c>
      <c r="B226" s="52" t="s">
        <v>617</v>
      </c>
      <c r="C226" s="149">
        <v>2</v>
      </c>
      <c r="D226" s="149">
        <v>110</v>
      </c>
      <c r="E226" s="55">
        <f t="shared" si="19"/>
        <v>220</v>
      </c>
    </row>
    <row r="227" spans="1:5" ht="21" x14ac:dyDescent="0.4">
      <c r="A227" s="148">
        <v>4</v>
      </c>
      <c r="B227" s="52" t="s">
        <v>618</v>
      </c>
      <c r="C227" s="149">
        <v>2</v>
      </c>
      <c r="D227" s="149">
        <v>118</v>
      </c>
      <c r="E227" s="55">
        <f t="shared" si="19"/>
        <v>236</v>
      </c>
    </row>
    <row r="228" spans="1:5" ht="21" x14ac:dyDescent="0.4">
      <c r="A228" s="148">
        <v>5</v>
      </c>
      <c r="B228" s="52" t="s">
        <v>619</v>
      </c>
      <c r="C228" s="149">
        <v>5</v>
      </c>
      <c r="D228" s="149">
        <v>20</v>
      </c>
      <c r="E228" s="55">
        <f t="shared" si="19"/>
        <v>100</v>
      </c>
    </row>
    <row r="229" spans="1:5" ht="21" x14ac:dyDescent="0.4">
      <c r="A229" s="148">
        <v>6</v>
      </c>
      <c r="B229" s="52" t="s">
        <v>620</v>
      </c>
      <c r="C229" s="149">
        <v>3</v>
      </c>
      <c r="D229" s="149">
        <v>32</v>
      </c>
      <c r="E229" s="55">
        <f t="shared" si="19"/>
        <v>96</v>
      </c>
    </row>
    <row r="230" spans="1:5" ht="21" x14ac:dyDescent="0.4">
      <c r="A230" s="148">
        <v>7</v>
      </c>
      <c r="B230" s="58" t="s">
        <v>623</v>
      </c>
      <c r="C230" s="149">
        <v>4</v>
      </c>
      <c r="D230" s="149">
        <v>110</v>
      </c>
      <c r="E230" s="55">
        <f t="shared" si="19"/>
        <v>440</v>
      </c>
    </row>
    <row r="231" spans="1:5" ht="21" x14ac:dyDescent="0.4">
      <c r="A231" s="148">
        <v>8</v>
      </c>
      <c r="B231" s="52" t="s">
        <v>166</v>
      </c>
      <c r="C231" s="149">
        <v>10</v>
      </c>
      <c r="D231" s="149">
        <v>20</v>
      </c>
      <c r="E231" s="55">
        <f t="shared" si="19"/>
        <v>200</v>
      </c>
    </row>
    <row r="232" spans="1:5" ht="21" x14ac:dyDescent="0.4">
      <c r="A232" s="148">
        <v>9</v>
      </c>
      <c r="B232" s="161" t="s">
        <v>624</v>
      </c>
      <c r="C232" s="149">
        <v>2</v>
      </c>
      <c r="D232" s="149">
        <v>199</v>
      </c>
      <c r="E232" s="55">
        <f t="shared" si="19"/>
        <v>398</v>
      </c>
    </row>
    <row r="233" spans="1:5" ht="21" x14ac:dyDescent="0.4">
      <c r="A233" s="148">
        <v>10</v>
      </c>
      <c r="B233" s="52" t="s">
        <v>625</v>
      </c>
      <c r="C233" s="149">
        <v>50</v>
      </c>
      <c r="D233" s="149">
        <v>5</v>
      </c>
      <c r="E233" s="55">
        <f t="shared" si="19"/>
        <v>250</v>
      </c>
    </row>
    <row r="234" spans="1:5" ht="21" x14ac:dyDescent="0.4">
      <c r="A234" s="148">
        <v>11</v>
      </c>
      <c r="B234" s="58" t="s">
        <v>626</v>
      </c>
      <c r="C234" s="149">
        <v>30</v>
      </c>
      <c r="D234" s="149">
        <v>8</v>
      </c>
      <c r="E234" s="55">
        <f t="shared" si="19"/>
        <v>240</v>
      </c>
    </row>
    <row r="235" spans="1:5" ht="21" x14ac:dyDescent="0.4">
      <c r="A235" s="148">
        <v>12</v>
      </c>
      <c r="B235" s="52" t="s">
        <v>627</v>
      </c>
      <c r="C235" s="149">
        <v>20</v>
      </c>
      <c r="D235" s="149">
        <v>45</v>
      </c>
      <c r="E235" s="55">
        <f t="shared" si="19"/>
        <v>900</v>
      </c>
    </row>
    <row r="236" spans="1:5" ht="21" x14ac:dyDescent="0.4">
      <c r="A236" s="148">
        <v>13</v>
      </c>
      <c r="B236" s="52" t="s">
        <v>628</v>
      </c>
      <c r="C236" s="149">
        <v>2</v>
      </c>
      <c r="D236" s="149">
        <v>80</v>
      </c>
      <c r="E236" s="55">
        <f t="shared" si="19"/>
        <v>160</v>
      </c>
    </row>
    <row r="237" spans="1:5" ht="21" x14ac:dyDescent="0.4">
      <c r="A237" s="148">
        <v>14</v>
      </c>
      <c r="B237" s="52" t="s">
        <v>629</v>
      </c>
      <c r="C237" s="149">
        <v>2</v>
      </c>
      <c r="D237" s="149">
        <v>70</v>
      </c>
      <c r="E237" s="55">
        <f t="shared" si="19"/>
        <v>140</v>
      </c>
    </row>
    <row r="238" spans="1:5" ht="21" x14ac:dyDescent="0.4">
      <c r="A238" s="148">
        <v>15</v>
      </c>
      <c r="B238" s="52" t="s">
        <v>630</v>
      </c>
      <c r="C238" s="149">
        <v>1</v>
      </c>
      <c r="D238" s="149">
        <v>255</v>
      </c>
      <c r="E238" s="55">
        <f t="shared" si="19"/>
        <v>255</v>
      </c>
    </row>
    <row r="239" spans="1:5" ht="21" x14ac:dyDescent="0.4">
      <c r="A239" s="265" t="s">
        <v>21</v>
      </c>
      <c r="B239" s="265"/>
      <c r="C239" s="265"/>
      <c r="D239" s="265"/>
      <c r="E239" s="57">
        <f>SUM(E224:E238)</f>
        <v>4345</v>
      </c>
    </row>
    <row r="240" spans="1:5" ht="21" x14ac:dyDescent="0.4">
      <c r="A240" s="147"/>
      <c r="B240" s="147"/>
      <c r="C240" s="147"/>
      <c r="D240" s="147"/>
      <c r="E240" s="62"/>
    </row>
    <row r="241" spans="1:5" ht="21" x14ac:dyDescent="0.3">
      <c r="A241" s="264" t="s">
        <v>631</v>
      </c>
      <c r="B241" s="264"/>
      <c r="C241" s="264"/>
      <c r="D241" s="264"/>
      <c r="E241" s="264"/>
    </row>
    <row r="242" spans="1:5" ht="21" x14ac:dyDescent="0.4">
      <c r="A242" s="49" t="s">
        <v>2</v>
      </c>
      <c r="B242" s="146" t="s">
        <v>3</v>
      </c>
      <c r="C242" s="146" t="s">
        <v>4</v>
      </c>
      <c r="D242" s="49" t="s">
        <v>5</v>
      </c>
      <c r="E242" s="49" t="s">
        <v>6</v>
      </c>
    </row>
    <row r="243" spans="1:5" ht="21" x14ac:dyDescent="0.4">
      <c r="A243" s="148">
        <v>1</v>
      </c>
      <c r="B243" s="59"/>
      <c r="C243" s="60"/>
      <c r="D243" s="65"/>
      <c r="E243" s="55"/>
    </row>
    <row r="244" spans="1:5" ht="21" x14ac:dyDescent="0.4">
      <c r="A244" s="265" t="s">
        <v>21</v>
      </c>
      <c r="B244" s="265"/>
      <c r="C244" s="265"/>
      <c r="D244" s="265"/>
      <c r="E244" s="57">
        <f>SUM(E243:E243)</f>
        <v>0</v>
      </c>
    </row>
    <row r="245" spans="1:5" ht="21" x14ac:dyDescent="0.4">
      <c r="A245" s="158"/>
      <c r="B245" s="158"/>
      <c r="C245" s="158"/>
      <c r="D245" s="158"/>
      <c r="E245" s="62"/>
    </row>
    <row r="246" spans="1:5" ht="21" x14ac:dyDescent="0.4">
      <c r="A246" s="158"/>
      <c r="B246" s="158"/>
      <c r="C246" s="158"/>
      <c r="D246" s="158"/>
      <c r="E246" s="62"/>
    </row>
    <row r="247" spans="1:5" ht="21" x14ac:dyDescent="0.3">
      <c r="A247" s="264" t="s">
        <v>632</v>
      </c>
      <c r="B247" s="264"/>
      <c r="C247" s="264"/>
      <c r="D247" s="264"/>
      <c r="E247" s="264"/>
    </row>
    <row r="248" spans="1:5" ht="21" x14ac:dyDescent="0.4">
      <c r="A248" s="49" t="s">
        <v>2</v>
      </c>
      <c r="B248" s="146" t="s">
        <v>3</v>
      </c>
      <c r="C248" s="146" t="s">
        <v>4</v>
      </c>
      <c r="D248" s="49" t="s">
        <v>5</v>
      </c>
      <c r="E248" s="49" t="s">
        <v>6</v>
      </c>
    </row>
    <row r="249" spans="1:5" ht="21" x14ac:dyDescent="0.4">
      <c r="A249" s="148">
        <v>2</v>
      </c>
      <c r="B249" s="52" t="s">
        <v>633</v>
      </c>
      <c r="C249" s="149">
        <v>10</v>
      </c>
      <c r="D249" s="149">
        <v>89</v>
      </c>
      <c r="E249" s="55">
        <f t="shared" ref="E249:E250" si="20">C249*D249</f>
        <v>890</v>
      </c>
    </row>
    <row r="250" spans="1:5" ht="21" x14ac:dyDescent="0.4">
      <c r="A250" s="148">
        <v>3</v>
      </c>
      <c r="B250" s="52" t="s">
        <v>378</v>
      </c>
      <c r="C250" s="149">
        <v>1</v>
      </c>
      <c r="D250" s="149">
        <v>300</v>
      </c>
      <c r="E250" s="55">
        <f t="shared" si="20"/>
        <v>300</v>
      </c>
    </row>
    <row r="251" spans="1:5" ht="21" x14ac:dyDescent="0.4">
      <c r="A251" s="265" t="s">
        <v>21</v>
      </c>
      <c r="B251" s="265"/>
      <c r="C251" s="265"/>
      <c r="D251" s="265"/>
      <c r="E251" s="57">
        <f>SUM(E249:E250)</f>
        <v>1190</v>
      </c>
    </row>
    <row r="252" spans="1:5" ht="21" x14ac:dyDescent="0.4">
      <c r="A252" s="270" t="s">
        <v>539</v>
      </c>
      <c r="B252" s="270"/>
      <c r="C252" s="270"/>
      <c r="D252" s="270"/>
      <c r="E252" s="270"/>
    </row>
    <row r="253" spans="1:5" ht="21" x14ac:dyDescent="0.3">
      <c r="A253" s="264" t="s">
        <v>540</v>
      </c>
      <c r="B253" s="264"/>
      <c r="C253" s="264"/>
      <c r="D253" s="264"/>
      <c r="E253" s="264"/>
    </row>
    <row r="254" spans="1:5" ht="21" x14ac:dyDescent="0.4">
      <c r="A254" s="49" t="s">
        <v>2</v>
      </c>
      <c r="B254" s="146" t="s">
        <v>3</v>
      </c>
      <c r="C254" s="146" t="s">
        <v>4</v>
      </c>
      <c r="D254" s="49" t="s">
        <v>5</v>
      </c>
      <c r="E254" s="49" t="s">
        <v>6</v>
      </c>
    </row>
    <row r="255" spans="1:5" ht="21" x14ac:dyDescent="0.4">
      <c r="A255" s="148">
        <v>1</v>
      </c>
      <c r="B255" s="73" t="s">
        <v>522</v>
      </c>
      <c r="C255" s="75">
        <v>3</v>
      </c>
      <c r="D255" s="74">
        <v>40</v>
      </c>
      <c r="E255" s="55">
        <f t="shared" ref="E255:E260" si="21">C255*D255</f>
        <v>120</v>
      </c>
    </row>
    <row r="256" spans="1:5" ht="21" x14ac:dyDescent="0.4">
      <c r="A256" s="148">
        <v>2</v>
      </c>
      <c r="B256" s="58" t="s">
        <v>231</v>
      </c>
      <c r="C256" s="74">
        <v>2</v>
      </c>
      <c r="D256" s="74">
        <v>105</v>
      </c>
      <c r="E256" s="55">
        <f t="shared" si="21"/>
        <v>210</v>
      </c>
    </row>
    <row r="257" spans="1:5" ht="21" x14ac:dyDescent="0.4">
      <c r="A257" s="148">
        <v>3</v>
      </c>
      <c r="B257" s="73" t="s">
        <v>556</v>
      </c>
      <c r="C257" s="165">
        <v>10</v>
      </c>
      <c r="D257" s="165">
        <v>10</v>
      </c>
      <c r="E257" s="55">
        <f t="shared" si="21"/>
        <v>100</v>
      </c>
    </row>
    <row r="258" spans="1:5" ht="21" x14ac:dyDescent="0.4">
      <c r="A258" s="148">
        <v>4</v>
      </c>
      <c r="B258" s="58" t="s">
        <v>232</v>
      </c>
      <c r="C258" s="74">
        <v>2</v>
      </c>
      <c r="D258" s="74">
        <v>100</v>
      </c>
      <c r="E258" s="55">
        <f t="shared" si="21"/>
        <v>200</v>
      </c>
    </row>
    <row r="259" spans="1:5" ht="21" x14ac:dyDescent="0.4">
      <c r="A259" s="148">
        <v>5</v>
      </c>
      <c r="B259" s="73" t="s">
        <v>237</v>
      </c>
      <c r="C259" s="74">
        <v>20</v>
      </c>
      <c r="D259" s="74">
        <v>4</v>
      </c>
      <c r="E259" s="55">
        <f t="shared" si="21"/>
        <v>80</v>
      </c>
    </row>
    <row r="260" spans="1:5" ht="21" x14ac:dyDescent="0.4">
      <c r="A260" s="148">
        <v>7</v>
      </c>
      <c r="B260" s="73" t="s">
        <v>495</v>
      </c>
      <c r="C260" s="74">
        <v>3</v>
      </c>
      <c r="D260" s="74">
        <v>20</v>
      </c>
      <c r="E260" s="55">
        <f t="shared" si="21"/>
        <v>60</v>
      </c>
    </row>
    <row r="261" spans="1:5" ht="21" x14ac:dyDescent="0.4">
      <c r="A261" s="265" t="s">
        <v>21</v>
      </c>
      <c r="B261" s="265"/>
      <c r="C261" s="265"/>
      <c r="D261" s="265"/>
      <c r="E261" s="57">
        <f>SUM(E255:E260)</f>
        <v>770</v>
      </c>
    </row>
    <row r="262" spans="1:5" ht="21" x14ac:dyDescent="0.4">
      <c r="A262" s="147"/>
      <c r="B262" s="147"/>
      <c r="C262" s="147"/>
      <c r="D262" s="147"/>
      <c r="E262" s="62"/>
    </row>
    <row r="263" spans="1:5" ht="21" x14ac:dyDescent="0.4">
      <c r="A263" s="147"/>
      <c r="B263" s="147"/>
      <c r="C263" s="147"/>
      <c r="D263" s="147"/>
      <c r="E263" s="62"/>
    </row>
    <row r="264" spans="1:5" ht="21" x14ac:dyDescent="0.3">
      <c r="A264" s="264" t="s">
        <v>634</v>
      </c>
      <c r="B264" s="264"/>
      <c r="C264" s="264"/>
      <c r="D264" s="264"/>
      <c r="E264" s="264"/>
    </row>
    <row r="265" spans="1:5" ht="21" x14ac:dyDescent="0.4">
      <c r="A265" s="49" t="s">
        <v>2</v>
      </c>
      <c r="B265" s="146" t="s">
        <v>3</v>
      </c>
      <c r="C265" s="146" t="s">
        <v>4</v>
      </c>
      <c r="D265" s="49" t="s">
        <v>5</v>
      </c>
      <c r="E265" s="49" t="s">
        <v>6</v>
      </c>
    </row>
    <row r="266" spans="1:5" ht="21" x14ac:dyDescent="0.4">
      <c r="A266" s="148">
        <v>2</v>
      </c>
      <c r="B266" s="52" t="s">
        <v>635</v>
      </c>
      <c r="C266" s="74">
        <v>1</v>
      </c>
      <c r="D266" s="74">
        <v>240</v>
      </c>
      <c r="E266" s="55">
        <f t="shared" ref="E266:E272" si="22">C266*D266</f>
        <v>240</v>
      </c>
    </row>
    <row r="267" spans="1:5" ht="21" x14ac:dyDescent="0.4">
      <c r="A267" s="148">
        <v>3</v>
      </c>
      <c r="B267" s="73" t="s">
        <v>636</v>
      </c>
      <c r="C267" s="74">
        <v>1</v>
      </c>
      <c r="D267" s="74">
        <v>50</v>
      </c>
      <c r="E267" s="55">
        <f t="shared" si="22"/>
        <v>50</v>
      </c>
    </row>
    <row r="268" spans="1:5" ht="21" x14ac:dyDescent="0.4">
      <c r="A268" s="148">
        <v>4</v>
      </c>
      <c r="B268" s="73" t="s">
        <v>522</v>
      </c>
      <c r="C268" s="74">
        <v>5</v>
      </c>
      <c r="D268" s="74">
        <v>30</v>
      </c>
      <c r="E268" s="55">
        <f t="shared" si="22"/>
        <v>150</v>
      </c>
    </row>
    <row r="269" spans="1:5" ht="21" x14ac:dyDescent="0.4">
      <c r="A269" s="148">
        <v>5</v>
      </c>
      <c r="B269" s="73" t="s">
        <v>637</v>
      </c>
      <c r="C269" s="74">
        <v>3</v>
      </c>
      <c r="D269" s="74">
        <v>80</v>
      </c>
      <c r="E269" s="55">
        <f t="shared" si="22"/>
        <v>240</v>
      </c>
    </row>
    <row r="270" spans="1:5" ht="21" x14ac:dyDescent="0.4">
      <c r="A270" s="148">
        <v>6</v>
      </c>
      <c r="B270" s="73" t="s">
        <v>638</v>
      </c>
      <c r="C270" s="75">
        <v>10</v>
      </c>
      <c r="D270" s="74">
        <v>12</v>
      </c>
      <c r="E270" s="55">
        <f t="shared" si="22"/>
        <v>120</v>
      </c>
    </row>
    <row r="271" spans="1:5" ht="21" x14ac:dyDescent="0.4">
      <c r="A271" s="148">
        <v>7</v>
      </c>
      <c r="B271" s="73" t="s">
        <v>504</v>
      </c>
      <c r="C271" s="74">
        <v>3</v>
      </c>
      <c r="D271" s="74">
        <v>90</v>
      </c>
      <c r="E271" s="55">
        <f t="shared" si="22"/>
        <v>270</v>
      </c>
    </row>
    <row r="272" spans="1:5" ht="21" x14ac:dyDescent="0.4">
      <c r="A272" s="148">
        <v>8</v>
      </c>
      <c r="B272" s="73" t="s">
        <v>639</v>
      </c>
      <c r="C272" s="74">
        <v>1</v>
      </c>
      <c r="D272" s="74">
        <v>250</v>
      </c>
      <c r="E272" s="55">
        <f t="shared" si="22"/>
        <v>250</v>
      </c>
    </row>
    <row r="273" spans="1:5" ht="21" x14ac:dyDescent="0.4">
      <c r="A273" s="265" t="s">
        <v>21</v>
      </c>
      <c r="B273" s="265"/>
      <c r="C273" s="265"/>
      <c r="D273" s="265"/>
      <c r="E273" s="57">
        <f>SUM(E266:E272)</f>
        <v>1320</v>
      </c>
    </row>
    <row r="274" spans="1:5" ht="21" x14ac:dyDescent="0.4">
      <c r="A274" s="147"/>
      <c r="B274" s="147"/>
      <c r="C274" s="147"/>
      <c r="D274" s="147"/>
      <c r="E274" s="62"/>
    </row>
    <row r="275" spans="1:5" ht="21" x14ac:dyDescent="0.4">
      <c r="A275" s="147"/>
      <c r="B275" s="147"/>
      <c r="C275" s="147"/>
      <c r="D275" s="147"/>
      <c r="E275" s="62"/>
    </row>
    <row r="276" spans="1:5" ht="21" x14ac:dyDescent="0.3">
      <c r="A276" s="264" t="s">
        <v>1050</v>
      </c>
      <c r="B276" s="264"/>
      <c r="C276" s="264"/>
      <c r="D276" s="264"/>
      <c r="E276" s="264"/>
    </row>
    <row r="277" spans="1:5" ht="21" x14ac:dyDescent="0.4">
      <c r="A277" s="49" t="s">
        <v>2</v>
      </c>
      <c r="B277" s="146" t="s">
        <v>3</v>
      </c>
      <c r="C277" s="146" t="s">
        <v>4</v>
      </c>
      <c r="D277" s="49" t="s">
        <v>5</v>
      </c>
      <c r="E277" s="49" t="s">
        <v>6</v>
      </c>
    </row>
    <row r="278" spans="1:5" ht="21" x14ac:dyDescent="0.4">
      <c r="A278" s="148">
        <v>1</v>
      </c>
      <c r="B278" s="73" t="s">
        <v>1051</v>
      </c>
      <c r="C278" s="74">
        <v>180</v>
      </c>
      <c r="D278" s="74">
        <v>120</v>
      </c>
      <c r="E278" s="55">
        <f t="shared" ref="E278" si="23">C278*D278</f>
        <v>21600</v>
      </c>
    </row>
    <row r="279" spans="1:5" ht="21" x14ac:dyDescent="0.4">
      <c r="A279" s="265" t="s">
        <v>21</v>
      </c>
      <c r="B279" s="265"/>
      <c r="C279" s="265"/>
      <c r="D279" s="265"/>
      <c r="E279" s="57">
        <f>SUM(E278:E278)</f>
        <v>21600</v>
      </c>
    </row>
    <row r="280" spans="1:5" ht="21" x14ac:dyDescent="0.3">
      <c r="A280" s="264" t="s">
        <v>1098</v>
      </c>
      <c r="B280" s="264"/>
      <c r="C280" s="264"/>
      <c r="D280" s="264"/>
      <c r="E280" s="264"/>
    </row>
    <row r="281" spans="1:5" ht="21" x14ac:dyDescent="0.4">
      <c r="A281" s="49" t="s">
        <v>2</v>
      </c>
      <c r="B281" s="146" t="s">
        <v>3</v>
      </c>
      <c r="C281" s="146" t="s">
        <v>4</v>
      </c>
      <c r="D281" s="49" t="s">
        <v>5</v>
      </c>
      <c r="E281" s="49" t="s">
        <v>6</v>
      </c>
    </row>
    <row r="282" spans="1:5" ht="21" x14ac:dyDescent="0.4">
      <c r="A282" s="148">
        <v>3</v>
      </c>
      <c r="B282" s="192" t="s">
        <v>1036</v>
      </c>
      <c r="C282" s="123">
        <v>1</v>
      </c>
      <c r="D282" s="192">
        <v>7560</v>
      </c>
      <c r="E282" s="124">
        <f>C282*D282</f>
        <v>7560</v>
      </c>
    </row>
    <row r="283" spans="1:5" ht="21" x14ac:dyDescent="0.4">
      <c r="A283" s="265" t="s">
        <v>21</v>
      </c>
      <c r="B283" s="265"/>
      <c r="C283" s="265"/>
      <c r="D283" s="265"/>
      <c r="E283" s="57">
        <f>SUM(E282:E282)</f>
        <v>7560</v>
      </c>
    </row>
    <row r="286" spans="1:5" ht="25.8" x14ac:dyDescent="0.5">
      <c r="A286" s="279" t="s">
        <v>1105</v>
      </c>
      <c r="B286" s="279"/>
      <c r="C286" s="279"/>
      <c r="D286" s="279"/>
      <c r="E286" s="193">
        <f>E37+E45+E55+E64+E74+E82+E92+E98+E108+E118+E127+E135+E155+E168+E178+E185+E191+E199+E207+E213+E219+E239+E244+E251+E261+E273+E279+E283</f>
        <v>125561</v>
      </c>
    </row>
  </sheetData>
  <mergeCells count="69">
    <mergeCell ref="A280:E280"/>
    <mergeCell ref="A283:D283"/>
    <mergeCell ref="A286:D286"/>
    <mergeCell ref="A38:E38"/>
    <mergeCell ref="A39:E39"/>
    <mergeCell ref="A45:D45"/>
    <mergeCell ref="A82:D82"/>
    <mergeCell ref="A85:E85"/>
    <mergeCell ref="A92:D92"/>
    <mergeCell ref="A58:E58"/>
    <mergeCell ref="A64:D64"/>
    <mergeCell ref="A75:E75"/>
    <mergeCell ref="A76:E76"/>
    <mergeCell ref="A74:D74"/>
    <mergeCell ref="A65:E65"/>
    <mergeCell ref="A127:D127"/>
    <mergeCell ref="A37:D37"/>
    <mergeCell ref="A1:E1"/>
    <mergeCell ref="A2:E2"/>
    <mergeCell ref="A48:E48"/>
    <mergeCell ref="A55:D55"/>
    <mergeCell ref="A95:E95"/>
    <mergeCell ref="A98:D98"/>
    <mergeCell ref="A99:E99"/>
    <mergeCell ref="A100:E100"/>
    <mergeCell ref="A108:D108"/>
    <mergeCell ref="A109:E109"/>
    <mergeCell ref="A110:E110"/>
    <mergeCell ref="A118:D118"/>
    <mergeCell ref="A119:E119"/>
    <mergeCell ref="A120:E120"/>
    <mergeCell ref="A157:E157"/>
    <mergeCell ref="A168:D168"/>
    <mergeCell ref="A169:E169"/>
    <mergeCell ref="A128:E128"/>
    <mergeCell ref="A129:E129"/>
    <mergeCell ref="A135:D135"/>
    <mergeCell ref="A136:E136"/>
    <mergeCell ref="A137:E137"/>
    <mergeCell ref="A155:D155"/>
    <mergeCell ref="C160:C161"/>
    <mergeCell ref="D160:D161"/>
    <mergeCell ref="E160:E161"/>
    <mergeCell ref="A178:D178"/>
    <mergeCell ref="A252:E252"/>
    <mergeCell ref="A264:E264"/>
    <mergeCell ref="A273:D273"/>
    <mergeCell ref="A181:E181"/>
    <mergeCell ref="A185:D185"/>
    <mergeCell ref="A188:E188"/>
    <mergeCell ref="A191:D191"/>
    <mergeCell ref="A194:E194"/>
    <mergeCell ref="A241:E241"/>
    <mergeCell ref="A244:D244"/>
    <mergeCell ref="A247:E247"/>
    <mergeCell ref="A251:D251"/>
    <mergeCell ref="A200:E200"/>
    <mergeCell ref="A207:D207"/>
    <mergeCell ref="A210:E210"/>
    <mergeCell ref="A276:E276"/>
    <mergeCell ref="A279:D279"/>
    <mergeCell ref="A253:E253"/>
    <mergeCell ref="A261:D261"/>
    <mergeCell ref="A199:D199"/>
    <mergeCell ref="A213:D213"/>
    <mergeCell ref="A216:E216"/>
    <mergeCell ref="A219:D219"/>
    <mergeCell ref="A222:E222"/>
    <mergeCell ref="A239:D239"/>
  </mergeCells>
  <pageMargins left="0.86614173228346458" right="0.70866141732283472" top="0.74803149606299213" bottom="0.74803149606299213" header="0.31496062992125984" footer="0.31496062992125984"/>
  <pageSetup paperSize="9" orientation="portrait" r:id="rId1"/>
  <rowBreaks count="11" manualBreakCount="11">
    <brk id="37" max="16383" man="1"/>
    <brk id="64" max="16383" man="1"/>
    <brk id="74" max="16383" man="1"/>
    <brk id="98" max="16383" man="1"/>
    <brk id="108" max="16383" man="1"/>
    <brk id="118" max="16383" man="1"/>
    <brk id="127" max="16383" man="1"/>
    <brk id="135" max="16383" man="1"/>
    <brk id="199" max="16383" man="1"/>
    <brk id="251" max="16383" man="1"/>
    <brk id="283" max="16383" man="1"/>
  </rowBreaks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opLeftCell="A241" workbookViewId="0">
      <selection sqref="A1:E1"/>
    </sheetView>
  </sheetViews>
  <sheetFormatPr defaultRowHeight="14.4" x14ac:dyDescent="0.3"/>
  <cols>
    <col min="1" max="1" width="6.8984375" style="101" customWidth="1"/>
    <col min="2" max="2" width="42.296875" style="101" customWidth="1"/>
    <col min="3" max="5" width="12.59765625" style="101" customWidth="1"/>
    <col min="6" max="16384" width="8.796875" style="101"/>
  </cols>
  <sheetData>
    <row r="1" spans="1:5" ht="21" x14ac:dyDescent="0.3">
      <c r="A1" s="262" t="s">
        <v>640</v>
      </c>
      <c r="B1" s="262"/>
      <c r="C1" s="262"/>
      <c r="D1" s="262"/>
      <c r="E1" s="262"/>
    </row>
    <row r="2" spans="1:5" ht="21" x14ac:dyDescent="0.3">
      <c r="A2" s="264" t="s">
        <v>641</v>
      </c>
      <c r="B2" s="264"/>
      <c r="C2" s="264"/>
      <c r="D2" s="264"/>
      <c r="E2" s="264"/>
    </row>
    <row r="3" spans="1:5" ht="21" x14ac:dyDescent="0.4">
      <c r="A3" s="49" t="s">
        <v>2</v>
      </c>
      <c r="B3" s="146" t="s">
        <v>3</v>
      </c>
      <c r="C3" s="146" t="s">
        <v>4</v>
      </c>
      <c r="D3" s="49" t="s">
        <v>5</v>
      </c>
      <c r="E3" s="49" t="s">
        <v>6</v>
      </c>
    </row>
    <row r="4" spans="1:5" ht="21" x14ac:dyDescent="0.4">
      <c r="A4" s="148">
        <v>1</v>
      </c>
      <c r="B4" s="116" t="s">
        <v>642</v>
      </c>
      <c r="C4" s="149">
        <v>1</v>
      </c>
      <c r="D4" s="55">
        <v>250000</v>
      </c>
      <c r="E4" s="55">
        <f t="shared" ref="E4:E7" si="0">C4*D4</f>
        <v>250000</v>
      </c>
    </row>
    <row r="5" spans="1:5" ht="21" x14ac:dyDescent="0.4">
      <c r="A5" s="148">
        <v>2</v>
      </c>
      <c r="B5" s="116" t="s">
        <v>643</v>
      </c>
      <c r="C5" s="149">
        <v>1</v>
      </c>
      <c r="D5" s="149">
        <v>0</v>
      </c>
      <c r="E5" s="55">
        <f t="shared" si="0"/>
        <v>0</v>
      </c>
    </row>
    <row r="6" spans="1:5" ht="21" x14ac:dyDescent="0.4">
      <c r="A6" s="148">
        <v>3</v>
      </c>
      <c r="B6" s="116" t="s">
        <v>644</v>
      </c>
      <c r="C6" s="149">
        <v>1</v>
      </c>
      <c r="D6" s="55">
        <v>40000</v>
      </c>
      <c r="E6" s="55">
        <f t="shared" si="0"/>
        <v>40000</v>
      </c>
    </row>
    <row r="7" spans="1:5" ht="21" x14ac:dyDescent="0.4">
      <c r="A7" s="148">
        <v>4</v>
      </c>
      <c r="B7" s="116" t="s">
        <v>645</v>
      </c>
      <c r="C7" s="149">
        <v>1</v>
      </c>
      <c r="D7" s="55">
        <v>10000</v>
      </c>
      <c r="E7" s="55">
        <f t="shared" si="0"/>
        <v>10000</v>
      </c>
    </row>
    <row r="8" spans="1:5" ht="21" x14ac:dyDescent="0.4">
      <c r="A8" s="265" t="s">
        <v>21</v>
      </c>
      <c r="B8" s="265"/>
      <c r="C8" s="265"/>
      <c r="D8" s="265"/>
      <c r="E8" s="57">
        <f>SUM(E4:E7)</f>
        <v>300000</v>
      </c>
    </row>
    <row r="9" spans="1:5" ht="21" x14ac:dyDescent="0.4">
      <c r="A9" s="270" t="s">
        <v>646</v>
      </c>
      <c r="B9" s="270"/>
      <c r="C9" s="270"/>
      <c r="D9" s="270"/>
      <c r="E9" s="270"/>
    </row>
    <row r="10" spans="1:5" ht="21" x14ac:dyDescent="0.3">
      <c r="A10" s="264" t="s">
        <v>647</v>
      </c>
      <c r="B10" s="264"/>
      <c r="C10" s="264"/>
      <c r="D10" s="264"/>
      <c r="E10" s="264"/>
    </row>
    <row r="11" spans="1:5" ht="21" x14ac:dyDescent="0.4">
      <c r="A11" s="49" t="s">
        <v>2</v>
      </c>
      <c r="B11" s="146" t="s">
        <v>3</v>
      </c>
      <c r="C11" s="146" t="s">
        <v>4</v>
      </c>
      <c r="D11" s="49" t="s">
        <v>5</v>
      </c>
      <c r="E11" s="49" t="s">
        <v>6</v>
      </c>
    </row>
    <row r="12" spans="1:5" ht="21" x14ac:dyDescent="0.4">
      <c r="A12" s="148">
        <v>1</v>
      </c>
      <c r="B12" s="52" t="s">
        <v>648</v>
      </c>
      <c r="C12" s="149">
        <v>50</v>
      </c>
      <c r="D12" s="149">
        <v>105</v>
      </c>
      <c r="E12" s="55">
        <f t="shared" ref="E12:E16" si="1">C12*D12</f>
        <v>5250</v>
      </c>
    </row>
    <row r="13" spans="1:5" ht="21" x14ac:dyDescent="0.4">
      <c r="A13" s="148">
        <v>2</v>
      </c>
      <c r="B13" s="52" t="s">
        <v>434</v>
      </c>
      <c r="C13" s="149">
        <v>5</v>
      </c>
      <c r="D13" s="149">
        <v>140</v>
      </c>
      <c r="E13" s="55">
        <f t="shared" si="1"/>
        <v>700</v>
      </c>
    </row>
    <row r="14" spans="1:5" ht="21" x14ac:dyDescent="0.4">
      <c r="A14" s="148">
        <v>3</v>
      </c>
      <c r="B14" s="52" t="s">
        <v>104</v>
      </c>
      <c r="C14" s="149">
        <v>20</v>
      </c>
      <c r="D14" s="149">
        <v>60</v>
      </c>
      <c r="E14" s="55">
        <f t="shared" si="1"/>
        <v>1200</v>
      </c>
    </row>
    <row r="15" spans="1:5" ht="21" x14ac:dyDescent="0.4">
      <c r="A15" s="148">
        <v>4</v>
      </c>
      <c r="B15" s="52" t="s">
        <v>1052</v>
      </c>
      <c r="C15" s="149">
        <v>4</v>
      </c>
      <c r="D15" s="149">
        <v>500</v>
      </c>
      <c r="E15" s="55">
        <f t="shared" si="1"/>
        <v>2000</v>
      </c>
    </row>
    <row r="16" spans="1:5" ht="21" x14ac:dyDescent="0.4">
      <c r="A16" s="148">
        <v>5</v>
      </c>
      <c r="B16" s="52" t="s">
        <v>102</v>
      </c>
      <c r="C16" s="149">
        <v>24</v>
      </c>
      <c r="D16" s="149">
        <v>30</v>
      </c>
      <c r="E16" s="55">
        <f t="shared" si="1"/>
        <v>720</v>
      </c>
    </row>
    <row r="17" spans="1:5" ht="21" x14ac:dyDescent="0.4">
      <c r="A17" s="265" t="s">
        <v>21</v>
      </c>
      <c r="B17" s="265"/>
      <c r="C17" s="265"/>
      <c r="D17" s="265"/>
      <c r="E17" s="57">
        <f>SUM(E12:E16)</f>
        <v>9870</v>
      </c>
    </row>
    <row r="18" spans="1:5" ht="21" x14ac:dyDescent="0.4">
      <c r="A18" s="147"/>
      <c r="B18" s="147"/>
      <c r="C18" s="147"/>
      <c r="D18" s="147"/>
      <c r="E18" s="62"/>
    </row>
    <row r="19" spans="1:5" ht="21" x14ac:dyDescent="0.4">
      <c r="A19" s="147"/>
      <c r="B19" s="147"/>
      <c r="C19" s="147"/>
      <c r="D19" s="147"/>
      <c r="E19" s="62"/>
    </row>
    <row r="20" spans="1:5" ht="21" x14ac:dyDescent="0.3">
      <c r="A20" s="264" t="s">
        <v>649</v>
      </c>
      <c r="B20" s="264"/>
      <c r="C20" s="264"/>
      <c r="D20" s="264"/>
      <c r="E20" s="264"/>
    </row>
    <row r="21" spans="1:5" ht="21" x14ac:dyDescent="0.4">
      <c r="A21" s="49" t="s">
        <v>2</v>
      </c>
      <c r="B21" s="146" t="s">
        <v>3</v>
      </c>
      <c r="C21" s="146" t="s">
        <v>4</v>
      </c>
      <c r="D21" s="49" t="s">
        <v>5</v>
      </c>
      <c r="E21" s="49" t="s">
        <v>6</v>
      </c>
    </row>
    <row r="22" spans="1:5" ht="21" x14ac:dyDescent="0.4">
      <c r="A22" s="148">
        <v>1</v>
      </c>
      <c r="B22" s="52" t="s">
        <v>650</v>
      </c>
      <c r="C22" s="149">
        <v>4</v>
      </c>
      <c r="D22" s="55">
        <v>3000</v>
      </c>
      <c r="E22" s="55">
        <f t="shared" ref="E22:E24" si="2">C22*D22</f>
        <v>12000</v>
      </c>
    </row>
    <row r="23" spans="1:5" ht="21" x14ac:dyDescent="0.4">
      <c r="A23" s="148">
        <v>2</v>
      </c>
      <c r="B23" s="52" t="s">
        <v>651</v>
      </c>
      <c r="C23" s="149">
        <v>4</v>
      </c>
      <c r="D23" s="55">
        <v>2000</v>
      </c>
      <c r="E23" s="55">
        <f t="shared" si="2"/>
        <v>8000</v>
      </c>
    </row>
    <row r="24" spans="1:5" ht="21" x14ac:dyDescent="0.4">
      <c r="A24" s="148">
        <v>3</v>
      </c>
      <c r="B24" s="52" t="s">
        <v>652</v>
      </c>
      <c r="C24" s="149">
        <v>4</v>
      </c>
      <c r="D24" s="149">
        <v>5000</v>
      </c>
      <c r="E24" s="55">
        <f t="shared" si="2"/>
        <v>20000</v>
      </c>
    </row>
    <row r="25" spans="1:5" ht="21" x14ac:dyDescent="0.4">
      <c r="A25" s="265" t="s">
        <v>21</v>
      </c>
      <c r="B25" s="265"/>
      <c r="C25" s="265"/>
      <c r="D25" s="265"/>
      <c r="E25" s="57">
        <f>SUM(E22:E24)</f>
        <v>40000</v>
      </c>
    </row>
    <row r="26" spans="1:5" ht="21" x14ac:dyDescent="0.4">
      <c r="A26" s="147"/>
      <c r="B26" s="147"/>
      <c r="C26" s="147"/>
      <c r="D26" s="147"/>
      <c r="E26" s="62"/>
    </row>
    <row r="27" spans="1:5" ht="21" x14ac:dyDescent="0.4">
      <c r="A27" s="147"/>
      <c r="B27" s="147"/>
      <c r="C27" s="147"/>
      <c r="D27" s="147"/>
      <c r="E27" s="62"/>
    </row>
    <row r="28" spans="1:5" ht="21" x14ac:dyDescent="0.3">
      <c r="A28" s="264" t="s">
        <v>1252</v>
      </c>
      <c r="B28" s="264"/>
      <c r="C28" s="264"/>
      <c r="D28" s="264"/>
      <c r="E28" s="264"/>
    </row>
    <row r="29" spans="1:5" ht="21" x14ac:dyDescent="0.4">
      <c r="A29" s="49" t="s">
        <v>2</v>
      </c>
      <c r="B29" s="146" t="s">
        <v>3</v>
      </c>
      <c r="C29" s="146" t="s">
        <v>4</v>
      </c>
      <c r="D29" s="49" t="s">
        <v>5</v>
      </c>
      <c r="E29" s="49" t="s">
        <v>6</v>
      </c>
    </row>
    <row r="30" spans="1:5" ht="21" x14ac:dyDescent="0.4">
      <c r="A30" s="148">
        <v>1</v>
      </c>
      <c r="B30" s="52" t="s">
        <v>653</v>
      </c>
      <c r="C30" s="149"/>
      <c r="D30" s="55"/>
      <c r="E30" s="55"/>
    </row>
    <row r="31" spans="1:5" ht="21" x14ac:dyDescent="0.4">
      <c r="A31" s="148">
        <v>2</v>
      </c>
      <c r="B31" s="52" t="s">
        <v>654</v>
      </c>
      <c r="C31" s="149"/>
      <c r="D31" s="55"/>
      <c r="E31" s="55"/>
    </row>
    <row r="32" spans="1:5" ht="21" x14ac:dyDescent="0.4">
      <c r="A32" s="148">
        <v>3</v>
      </c>
      <c r="B32" s="52" t="s">
        <v>57</v>
      </c>
      <c r="C32" s="149"/>
      <c r="D32" s="149"/>
      <c r="E32" s="55"/>
    </row>
    <row r="33" spans="1:5" ht="21" x14ac:dyDescent="0.4">
      <c r="A33" s="148">
        <v>4</v>
      </c>
      <c r="B33" s="52" t="s">
        <v>655</v>
      </c>
      <c r="C33" s="149"/>
      <c r="D33" s="55"/>
      <c r="E33" s="55"/>
    </row>
    <row r="34" spans="1:5" ht="21" x14ac:dyDescent="0.4">
      <c r="A34" s="265" t="s">
        <v>21</v>
      </c>
      <c r="B34" s="265"/>
      <c r="C34" s="265"/>
      <c r="D34" s="265"/>
      <c r="E34" s="57">
        <f>SUM(E30:E33)</f>
        <v>0</v>
      </c>
    </row>
    <row r="35" spans="1:5" ht="21" x14ac:dyDescent="0.4">
      <c r="A35" s="270" t="s">
        <v>656</v>
      </c>
      <c r="B35" s="270"/>
      <c r="C35" s="270"/>
      <c r="D35" s="270"/>
      <c r="E35" s="270"/>
    </row>
    <row r="36" spans="1:5" ht="21" x14ac:dyDescent="0.3">
      <c r="A36" s="275" t="s">
        <v>657</v>
      </c>
      <c r="B36" s="275"/>
      <c r="C36" s="275"/>
      <c r="D36" s="275"/>
      <c r="E36" s="275"/>
    </row>
    <row r="37" spans="1:5" ht="21" x14ac:dyDescent="0.4">
      <c r="A37" s="49" t="s">
        <v>2</v>
      </c>
      <c r="B37" s="146" t="s">
        <v>3</v>
      </c>
      <c r="C37" s="146" t="s">
        <v>4</v>
      </c>
      <c r="D37" s="49" t="s">
        <v>5</v>
      </c>
      <c r="E37" s="49" t="s">
        <v>6</v>
      </c>
    </row>
    <row r="38" spans="1:5" ht="21" x14ac:dyDescent="0.4">
      <c r="A38" s="148">
        <v>1</v>
      </c>
      <c r="B38" s="59" t="s">
        <v>559</v>
      </c>
      <c r="C38" s="60">
        <v>50</v>
      </c>
      <c r="D38" s="60">
        <v>108</v>
      </c>
      <c r="E38" s="55">
        <f t="shared" ref="E38:E68" si="3">C38*D38</f>
        <v>5400</v>
      </c>
    </row>
    <row r="39" spans="1:5" ht="21" x14ac:dyDescent="0.4">
      <c r="A39" s="148">
        <v>2</v>
      </c>
      <c r="B39" s="59" t="s">
        <v>602</v>
      </c>
      <c r="C39" s="60">
        <v>3</v>
      </c>
      <c r="D39" s="60">
        <v>140</v>
      </c>
      <c r="E39" s="55">
        <f t="shared" si="3"/>
        <v>420</v>
      </c>
    </row>
    <row r="40" spans="1:5" ht="21" x14ac:dyDescent="0.4">
      <c r="A40" s="148">
        <v>3</v>
      </c>
      <c r="B40" s="59" t="s">
        <v>658</v>
      </c>
      <c r="C40" s="60">
        <v>3</v>
      </c>
      <c r="D40" s="60">
        <v>85</v>
      </c>
      <c r="E40" s="55">
        <f t="shared" si="3"/>
        <v>255</v>
      </c>
    </row>
    <row r="41" spans="1:5" ht="21" x14ac:dyDescent="0.4">
      <c r="A41" s="148">
        <v>4</v>
      </c>
      <c r="B41" s="59" t="s">
        <v>561</v>
      </c>
      <c r="C41" s="60">
        <v>5</v>
      </c>
      <c r="D41" s="60">
        <v>15</v>
      </c>
      <c r="E41" s="55">
        <f t="shared" si="3"/>
        <v>75</v>
      </c>
    </row>
    <row r="42" spans="1:5" ht="21" x14ac:dyDescent="0.4">
      <c r="A42" s="148">
        <v>5</v>
      </c>
      <c r="B42" s="59" t="s">
        <v>659</v>
      </c>
      <c r="C42" s="60">
        <v>5</v>
      </c>
      <c r="D42" s="60">
        <v>32</v>
      </c>
      <c r="E42" s="55">
        <f t="shared" si="3"/>
        <v>160</v>
      </c>
    </row>
    <row r="43" spans="1:5" ht="21" x14ac:dyDescent="0.4">
      <c r="A43" s="148">
        <v>6</v>
      </c>
      <c r="B43" s="59" t="s">
        <v>660</v>
      </c>
      <c r="C43" s="60">
        <v>2</v>
      </c>
      <c r="D43" s="60">
        <v>35</v>
      </c>
      <c r="E43" s="55">
        <f t="shared" si="3"/>
        <v>70</v>
      </c>
    </row>
    <row r="44" spans="1:5" ht="21" x14ac:dyDescent="0.4">
      <c r="A44" s="148">
        <v>7</v>
      </c>
      <c r="B44" s="59" t="s">
        <v>661</v>
      </c>
      <c r="C44" s="60">
        <v>3</v>
      </c>
      <c r="D44" s="60">
        <v>30</v>
      </c>
      <c r="E44" s="55">
        <f t="shared" si="3"/>
        <v>90</v>
      </c>
    </row>
    <row r="45" spans="1:5" ht="21" x14ac:dyDescent="0.4">
      <c r="A45" s="148">
        <v>8</v>
      </c>
      <c r="B45" s="59" t="s">
        <v>662</v>
      </c>
      <c r="C45" s="60">
        <v>3</v>
      </c>
      <c r="D45" s="60">
        <v>30</v>
      </c>
      <c r="E45" s="55">
        <f t="shared" si="3"/>
        <v>90</v>
      </c>
    </row>
    <row r="46" spans="1:5" ht="21" x14ac:dyDescent="0.4">
      <c r="A46" s="148">
        <v>9</v>
      </c>
      <c r="B46" s="59" t="s">
        <v>663</v>
      </c>
      <c r="C46" s="60">
        <v>1</v>
      </c>
      <c r="D46" s="60">
        <v>200</v>
      </c>
      <c r="E46" s="55">
        <f t="shared" si="3"/>
        <v>200</v>
      </c>
    </row>
    <row r="47" spans="1:5" ht="21" x14ac:dyDescent="0.4">
      <c r="A47" s="148">
        <v>10</v>
      </c>
      <c r="B47" s="59" t="s">
        <v>564</v>
      </c>
      <c r="C47" s="60">
        <v>12</v>
      </c>
      <c r="D47" s="60">
        <v>90</v>
      </c>
      <c r="E47" s="55">
        <f t="shared" si="3"/>
        <v>1080</v>
      </c>
    </row>
    <row r="48" spans="1:5" ht="21" x14ac:dyDescent="0.4">
      <c r="A48" s="148">
        <v>11</v>
      </c>
      <c r="B48" s="59" t="s">
        <v>594</v>
      </c>
      <c r="C48" s="60">
        <v>10</v>
      </c>
      <c r="D48" s="60">
        <v>20</v>
      </c>
      <c r="E48" s="55">
        <f t="shared" si="3"/>
        <v>200</v>
      </c>
    </row>
    <row r="49" spans="1:5" ht="21" x14ac:dyDescent="0.4">
      <c r="A49" s="148">
        <v>12</v>
      </c>
      <c r="B49" s="59" t="s">
        <v>618</v>
      </c>
      <c r="C49" s="60">
        <v>5</v>
      </c>
      <c r="D49" s="60">
        <v>68</v>
      </c>
      <c r="E49" s="55">
        <f t="shared" si="3"/>
        <v>340</v>
      </c>
    </row>
    <row r="50" spans="1:5" ht="21" x14ac:dyDescent="0.4">
      <c r="A50" s="148">
        <v>13</v>
      </c>
      <c r="B50" s="59" t="s">
        <v>664</v>
      </c>
      <c r="C50" s="60">
        <v>2</v>
      </c>
      <c r="D50" s="60">
        <v>140</v>
      </c>
      <c r="E50" s="55">
        <f t="shared" si="3"/>
        <v>280</v>
      </c>
    </row>
    <row r="51" spans="1:5" ht="21" x14ac:dyDescent="0.4">
      <c r="A51" s="148">
        <v>14</v>
      </c>
      <c r="B51" s="59" t="s">
        <v>665</v>
      </c>
      <c r="C51" s="60">
        <v>2</v>
      </c>
      <c r="D51" s="60">
        <v>280</v>
      </c>
      <c r="E51" s="55">
        <f t="shared" si="3"/>
        <v>560</v>
      </c>
    </row>
    <row r="52" spans="1:5" ht="21" x14ac:dyDescent="0.4">
      <c r="A52" s="148">
        <v>15</v>
      </c>
      <c r="B52" s="59" t="s">
        <v>666</v>
      </c>
      <c r="C52" s="60">
        <v>3</v>
      </c>
      <c r="D52" s="60">
        <v>35</v>
      </c>
      <c r="E52" s="55">
        <f t="shared" si="3"/>
        <v>105</v>
      </c>
    </row>
    <row r="53" spans="1:5" ht="21" x14ac:dyDescent="0.4">
      <c r="A53" s="148">
        <v>16</v>
      </c>
      <c r="B53" s="59" t="s">
        <v>667</v>
      </c>
      <c r="C53" s="60">
        <v>2</v>
      </c>
      <c r="D53" s="60">
        <v>100</v>
      </c>
      <c r="E53" s="55">
        <f t="shared" si="3"/>
        <v>200</v>
      </c>
    </row>
    <row r="54" spans="1:5" ht="21" x14ac:dyDescent="0.4">
      <c r="A54" s="148">
        <v>17</v>
      </c>
      <c r="B54" s="59" t="s">
        <v>668</v>
      </c>
      <c r="C54" s="60">
        <v>2</v>
      </c>
      <c r="D54" s="60">
        <v>90</v>
      </c>
      <c r="E54" s="55">
        <f t="shared" si="3"/>
        <v>180</v>
      </c>
    </row>
    <row r="55" spans="1:5" ht="21" x14ac:dyDescent="0.4">
      <c r="A55" s="148">
        <v>18</v>
      </c>
      <c r="B55" s="59" t="s">
        <v>669</v>
      </c>
      <c r="C55" s="60">
        <v>6</v>
      </c>
      <c r="D55" s="60">
        <v>300</v>
      </c>
      <c r="E55" s="55">
        <f t="shared" si="3"/>
        <v>1800</v>
      </c>
    </row>
    <row r="56" spans="1:5" ht="21" x14ac:dyDescent="0.4">
      <c r="A56" s="148">
        <v>19</v>
      </c>
      <c r="B56" s="59" t="s">
        <v>670</v>
      </c>
      <c r="C56" s="60">
        <v>1</v>
      </c>
      <c r="D56" s="60">
        <v>195</v>
      </c>
      <c r="E56" s="55">
        <f t="shared" si="3"/>
        <v>195</v>
      </c>
    </row>
    <row r="57" spans="1:5" ht="21" x14ac:dyDescent="0.4">
      <c r="A57" s="148">
        <v>20</v>
      </c>
      <c r="B57" s="59" t="s">
        <v>671</v>
      </c>
      <c r="C57" s="60">
        <v>1</v>
      </c>
      <c r="D57" s="60">
        <v>45</v>
      </c>
      <c r="E57" s="55">
        <f t="shared" si="3"/>
        <v>45</v>
      </c>
    </row>
    <row r="58" spans="1:5" ht="21" x14ac:dyDescent="0.4">
      <c r="A58" s="148">
        <v>21</v>
      </c>
      <c r="B58" s="59" t="s">
        <v>672</v>
      </c>
      <c r="C58" s="60">
        <v>1</v>
      </c>
      <c r="D58" s="60">
        <v>65</v>
      </c>
      <c r="E58" s="55">
        <f t="shared" si="3"/>
        <v>65</v>
      </c>
    </row>
    <row r="59" spans="1:5" ht="21" x14ac:dyDescent="0.4">
      <c r="A59" s="148">
        <v>22</v>
      </c>
      <c r="B59" s="59" t="s">
        <v>673</v>
      </c>
      <c r="C59" s="60">
        <v>2</v>
      </c>
      <c r="D59" s="60">
        <v>275</v>
      </c>
      <c r="E59" s="55">
        <f t="shared" si="3"/>
        <v>550</v>
      </c>
    </row>
    <row r="60" spans="1:5" ht="21" x14ac:dyDescent="0.4">
      <c r="A60" s="148">
        <v>23</v>
      </c>
      <c r="B60" s="59" t="s">
        <v>674</v>
      </c>
      <c r="C60" s="60">
        <v>5</v>
      </c>
      <c r="D60" s="60">
        <v>40</v>
      </c>
      <c r="E60" s="55">
        <f t="shared" si="3"/>
        <v>200</v>
      </c>
    </row>
    <row r="61" spans="1:5" ht="21" x14ac:dyDescent="0.4">
      <c r="A61" s="148">
        <v>24</v>
      </c>
      <c r="B61" s="59" t="s">
        <v>234</v>
      </c>
      <c r="C61" s="60">
        <v>3</v>
      </c>
      <c r="D61" s="60">
        <v>25</v>
      </c>
      <c r="E61" s="55">
        <f t="shared" si="3"/>
        <v>75</v>
      </c>
    </row>
    <row r="62" spans="1:5" ht="21" x14ac:dyDescent="0.4">
      <c r="A62" s="148">
        <v>25</v>
      </c>
      <c r="B62" s="59" t="s">
        <v>675</v>
      </c>
      <c r="C62" s="60">
        <v>1</v>
      </c>
      <c r="D62" s="60">
        <v>45</v>
      </c>
      <c r="E62" s="55">
        <f t="shared" si="3"/>
        <v>45</v>
      </c>
    </row>
    <row r="63" spans="1:5" ht="21" x14ac:dyDescent="0.4">
      <c r="A63" s="148">
        <v>26</v>
      </c>
      <c r="B63" s="59" t="s">
        <v>1053</v>
      </c>
      <c r="C63" s="60">
        <v>5</v>
      </c>
      <c r="D63" s="60">
        <v>100</v>
      </c>
      <c r="E63" s="55">
        <f t="shared" si="3"/>
        <v>500</v>
      </c>
    </row>
    <row r="64" spans="1:5" ht="21" x14ac:dyDescent="0.4">
      <c r="A64" s="148">
        <v>27</v>
      </c>
      <c r="B64" s="59" t="s">
        <v>676</v>
      </c>
      <c r="C64" s="60">
        <v>2</v>
      </c>
      <c r="D64" s="65">
        <v>1500</v>
      </c>
      <c r="E64" s="55">
        <f t="shared" si="3"/>
        <v>3000</v>
      </c>
    </row>
    <row r="65" spans="1:5" ht="21" x14ac:dyDescent="0.4">
      <c r="A65" s="148">
        <v>28</v>
      </c>
      <c r="B65" s="59" t="s">
        <v>677</v>
      </c>
      <c r="C65" s="60">
        <v>2</v>
      </c>
      <c r="D65" s="65">
        <v>1200</v>
      </c>
      <c r="E65" s="55">
        <f t="shared" si="3"/>
        <v>2400</v>
      </c>
    </row>
    <row r="66" spans="1:5" ht="21" x14ac:dyDescent="0.4">
      <c r="A66" s="148">
        <v>29</v>
      </c>
      <c r="B66" s="59" t="s">
        <v>678</v>
      </c>
      <c r="C66" s="60">
        <v>1</v>
      </c>
      <c r="D66" s="60">
        <v>250</v>
      </c>
      <c r="E66" s="55">
        <f t="shared" si="3"/>
        <v>250</v>
      </c>
    </row>
    <row r="67" spans="1:5" ht="21" x14ac:dyDescent="0.4">
      <c r="A67" s="148">
        <v>30</v>
      </c>
      <c r="B67" s="59" t="s">
        <v>679</v>
      </c>
      <c r="C67" s="60">
        <v>50</v>
      </c>
      <c r="D67" s="60">
        <v>3</v>
      </c>
      <c r="E67" s="55">
        <f t="shared" si="3"/>
        <v>150</v>
      </c>
    </row>
    <row r="68" spans="1:5" ht="21" x14ac:dyDescent="0.4">
      <c r="A68" s="148">
        <v>31</v>
      </c>
      <c r="B68" s="59" t="s">
        <v>106</v>
      </c>
      <c r="C68" s="60">
        <v>1</v>
      </c>
      <c r="D68" s="65">
        <v>45000</v>
      </c>
      <c r="E68" s="55">
        <f t="shared" si="3"/>
        <v>45000</v>
      </c>
    </row>
    <row r="69" spans="1:5" ht="21" x14ac:dyDescent="0.4">
      <c r="A69" s="265" t="s">
        <v>21</v>
      </c>
      <c r="B69" s="265"/>
      <c r="C69" s="265"/>
      <c r="D69" s="265"/>
      <c r="E69" s="57">
        <f>SUM(E38:E68)</f>
        <v>63980</v>
      </c>
    </row>
    <row r="70" spans="1:5" ht="21" x14ac:dyDescent="0.4">
      <c r="A70" s="270" t="s">
        <v>681</v>
      </c>
      <c r="B70" s="270"/>
      <c r="C70" s="270"/>
      <c r="D70" s="270"/>
      <c r="E70" s="270"/>
    </row>
    <row r="71" spans="1:5" ht="21" x14ac:dyDescent="0.3">
      <c r="A71" s="264" t="s">
        <v>258</v>
      </c>
      <c r="B71" s="264"/>
      <c r="C71" s="264"/>
      <c r="D71" s="264"/>
      <c r="E71" s="264"/>
    </row>
    <row r="72" spans="1:5" ht="21" x14ac:dyDescent="0.4">
      <c r="A72" s="49" t="s">
        <v>2</v>
      </c>
      <c r="B72" s="146" t="s">
        <v>3</v>
      </c>
      <c r="C72" s="146" t="s">
        <v>4</v>
      </c>
      <c r="D72" s="49" t="s">
        <v>5</v>
      </c>
      <c r="E72" s="49" t="s">
        <v>6</v>
      </c>
    </row>
    <row r="73" spans="1:5" ht="21" x14ac:dyDescent="0.4">
      <c r="A73" s="148">
        <v>1</v>
      </c>
      <c r="B73" s="52" t="s">
        <v>737</v>
      </c>
      <c r="C73" s="60">
        <v>10</v>
      </c>
      <c r="D73" s="60">
        <v>108</v>
      </c>
      <c r="E73" s="55">
        <f t="shared" ref="E73:E95" si="4">C73*D73</f>
        <v>1080</v>
      </c>
    </row>
    <row r="74" spans="1:5" ht="21" x14ac:dyDescent="0.4">
      <c r="A74" s="148">
        <v>2</v>
      </c>
      <c r="B74" s="59" t="s">
        <v>806</v>
      </c>
      <c r="C74" s="60">
        <v>3</v>
      </c>
      <c r="D74" s="60">
        <v>140</v>
      </c>
      <c r="E74" s="55">
        <f t="shared" si="4"/>
        <v>420</v>
      </c>
    </row>
    <row r="75" spans="1:5" ht="21" x14ac:dyDescent="0.4">
      <c r="A75" s="148">
        <v>3</v>
      </c>
      <c r="B75" s="67" t="s">
        <v>808</v>
      </c>
      <c r="C75" s="60">
        <v>15</v>
      </c>
      <c r="D75" s="60">
        <v>36</v>
      </c>
      <c r="E75" s="55">
        <f t="shared" si="4"/>
        <v>540</v>
      </c>
    </row>
    <row r="76" spans="1:5" ht="21" x14ac:dyDescent="0.4">
      <c r="A76" s="148">
        <v>4</v>
      </c>
      <c r="B76" s="67" t="s">
        <v>738</v>
      </c>
      <c r="C76" s="60">
        <v>4</v>
      </c>
      <c r="D76" s="60">
        <v>48</v>
      </c>
      <c r="E76" s="55">
        <f t="shared" si="4"/>
        <v>192</v>
      </c>
    </row>
    <row r="77" spans="1:5" ht="21" x14ac:dyDescent="0.4">
      <c r="A77" s="148">
        <v>5</v>
      </c>
      <c r="B77" s="59" t="s">
        <v>739</v>
      </c>
      <c r="C77" s="60">
        <v>3</v>
      </c>
      <c r="D77" s="60">
        <v>20</v>
      </c>
      <c r="E77" s="55">
        <f t="shared" si="4"/>
        <v>60</v>
      </c>
    </row>
    <row r="78" spans="1:5" ht="21" x14ac:dyDescent="0.4">
      <c r="A78" s="148">
        <v>6</v>
      </c>
      <c r="B78" s="59" t="s">
        <v>740</v>
      </c>
      <c r="C78" s="60">
        <v>3</v>
      </c>
      <c r="D78" s="60">
        <v>40</v>
      </c>
      <c r="E78" s="55">
        <f t="shared" si="4"/>
        <v>120</v>
      </c>
    </row>
    <row r="79" spans="1:5" ht="21" x14ac:dyDescent="0.4">
      <c r="A79" s="148">
        <v>7</v>
      </c>
      <c r="B79" s="59" t="s">
        <v>595</v>
      </c>
      <c r="C79" s="60">
        <v>5</v>
      </c>
      <c r="D79" s="60">
        <v>68</v>
      </c>
      <c r="E79" s="55">
        <f t="shared" si="4"/>
        <v>340</v>
      </c>
    </row>
    <row r="80" spans="1:5" ht="21" x14ac:dyDescent="0.4">
      <c r="A80" s="148">
        <v>8</v>
      </c>
      <c r="B80" s="59" t="s">
        <v>741</v>
      </c>
      <c r="C80" s="60">
        <v>10</v>
      </c>
      <c r="D80" s="60">
        <v>20</v>
      </c>
      <c r="E80" s="55">
        <f t="shared" si="4"/>
        <v>200</v>
      </c>
    </row>
    <row r="81" spans="1:5" ht="21" x14ac:dyDescent="0.4">
      <c r="A81" s="148">
        <v>9</v>
      </c>
      <c r="B81" s="59" t="s">
        <v>742</v>
      </c>
      <c r="C81" s="60">
        <v>4</v>
      </c>
      <c r="D81" s="60">
        <v>60</v>
      </c>
      <c r="E81" s="55">
        <f t="shared" si="4"/>
        <v>240</v>
      </c>
    </row>
    <row r="82" spans="1:5" ht="21" x14ac:dyDescent="0.4">
      <c r="A82" s="148">
        <v>10</v>
      </c>
      <c r="B82" s="59" t="s">
        <v>743</v>
      </c>
      <c r="C82" s="60">
        <v>2</v>
      </c>
      <c r="D82" s="60">
        <v>24</v>
      </c>
      <c r="E82" s="55">
        <f t="shared" si="4"/>
        <v>48</v>
      </c>
    </row>
    <row r="83" spans="1:5" ht="21" x14ac:dyDescent="0.4">
      <c r="A83" s="148">
        <v>11</v>
      </c>
      <c r="B83" s="59" t="s">
        <v>744</v>
      </c>
      <c r="C83" s="60">
        <v>20</v>
      </c>
      <c r="D83" s="60">
        <v>5</v>
      </c>
      <c r="E83" s="55">
        <f t="shared" si="4"/>
        <v>100</v>
      </c>
    </row>
    <row r="84" spans="1:5" ht="21" x14ac:dyDescent="0.4">
      <c r="A84" s="148">
        <v>12</v>
      </c>
      <c r="B84" s="59" t="s">
        <v>745</v>
      </c>
      <c r="C84" s="60">
        <v>10</v>
      </c>
      <c r="D84" s="60">
        <v>7</v>
      </c>
      <c r="E84" s="55">
        <f t="shared" si="4"/>
        <v>70</v>
      </c>
    </row>
    <row r="85" spans="1:5" ht="21" x14ac:dyDescent="0.4">
      <c r="A85" s="148">
        <v>13</v>
      </c>
      <c r="B85" s="59" t="s">
        <v>746</v>
      </c>
      <c r="C85" s="60">
        <v>1</v>
      </c>
      <c r="D85" s="60">
        <v>550</v>
      </c>
      <c r="E85" s="55">
        <f t="shared" si="4"/>
        <v>550</v>
      </c>
    </row>
    <row r="86" spans="1:5" ht="21" x14ac:dyDescent="0.4">
      <c r="A86" s="148">
        <v>14</v>
      </c>
      <c r="B86" s="59" t="s">
        <v>747</v>
      </c>
      <c r="C86" s="60">
        <v>20</v>
      </c>
      <c r="D86" s="60">
        <v>0.5</v>
      </c>
      <c r="E86" s="55">
        <f t="shared" si="4"/>
        <v>10</v>
      </c>
    </row>
    <row r="87" spans="1:5" ht="21" x14ac:dyDescent="0.4">
      <c r="A87" s="148">
        <v>15</v>
      </c>
      <c r="B87" s="59" t="s">
        <v>518</v>
      </c>
      <c r="C87" s="60">
        <v>20</v>
      </c>
      <c r="D87" s="60">
        <v>2</v>
      </c>
      <c r="E87" s="55">
        <f t="shared" si="4"/>
        <v>40</v>
      </c>
    </row>
    <row r="88" spans="1:5" ht="21" x14ac:dyDescent="0.4">
      <c r="A88" s="148">
        <v>16</v>
      </c>
      <c r="B88" s="59" t="s">
        <v>748</v>
      </c>
      <c r="C88" s="60">
        <v>10</v>
      </c>
      <c r="D88" s="60">
        <v>3</v>
      </c>
      <c r="E88" s="55">
        <f t="shared" si="4"/>
        <v>30</v>
      </c>
    </row>
    <row r="89" spans="1:5" ht="21" x14ac:dyDescent="0.4">
      <c r="A89" s="148">
        <v>17</v>
      </c>
      <c r="B89" s="67" t="s">
        <v>749</v>
      </c>
      <c r="C89" s="60">
        <v>2</v>
      </c>
      <c r="D89" s="60">
        <v>30</v>
      </c>
      <c r="E89" s="55">
        <f t="shared" si="4"/>
        <v>60</v>
      </c>
    </row>
    <row r="90" spans="1:5" ht="21" x14ac:dyDescent="0.4">
      <c r="A90" s="148">
        <v>18</v>
      </c>
      <c r="B90" s="67" t="s">
        <v>750</v>
      </c>
      <c r="C90" s="60">
        <v>1</v>
      </c>
      <c r="D90" s="60">
        <v>140</v>
      </c>
      <c r="E90" s="55">
        <f t="shared" si="4"/>
        <v>140</v>
      </c>
    </row>
    <row r="91" spans="1:5" ht="21" x14ac:dyDescent="0.4">
      <c r="A91" s="148">
        <v>19</v>
      </c>
      <c r="B91" s="59" t="s">
        <v>751</v>
      </c>
      <c r="C91" s="60">
        <v>1</v>
      </c>
      <c r="D91" s="60">
        <v>60</v>
      </c>
      <c r="E91" s="55">
        <f t="shared" si="4"/>
        <v>60</v>
      </c>
    </row>
    <row r="92" spans="1:5" ht="21" x14ac:dyDescent="0.4">
      <c r="A92" s="148">
        <v>20</v>
      </c>
      <c r="B92" s="59" t="s">
        <v>752</v>
      </c>
      <c r="C92" s="60">
        <v>1</v>
      </c>
      <c r="D92" s="60">
        <v>60</v>
      </c>
      <c r="E92" s="55">
        <f t="shared" si="4"/>
        <v>60</v>
      </c>
    </row>
    <row r="93" spans="1:5" ht="21" x14ac:dyDescent="0.4">
      <c r="A93" s="148">
        <v>21</v>
      </c>
      <c r="B93" s="67" t="s">
        <v>807</v>
      </c>
      <c r="C93" s="60">
        <v>10</v>
      </c>
      <c r="D93" s="60">
        <v>90</v>
      </c>
      <c r="E93" s="55">
        <f t="shared" si="4"/>
        <v>900</v>
      </c>
    </row>
    <row r="94" spans="1:5" ht="21" x14ac:dyDescent="0.4">
      <c r="A94" s="148">
        <v>22</v>
      </c>
      <c r="B94" s="59" t="s">
        <v>166</v>
      </c>
      <c r="C94" s="60">
        <v>10</v>
      </c>
      <c r="D94" s="60">
        <v>20</v>
      </c>
      <c r="E94" s="55">
        <f t="shared" si="4"/>
        <v>200</v>
      </c>
    </row>
    <row r="95" spans="1:5" ht="21" x14ac:dyDescent="0.4">
      <c r="A95" s="148">
        <v>23</v>
      </c>
      <c r="B95" s="59" t="s">
        <v>668</v>
      </c>
      <c r="C95" s="60">
        <v>2</v>
      </c>
      <c r="D95" s="60">
        <v>90</v>
      </c>
      <c r="E95" s="55">
        <f t="shared" si="4"/>
        <v>180</v>
      </c>
    </row>
    <row r="96" spans="1:5" ht="21" x14ac:dyDescent="0.4">
      <c r="A96" s="265" t="s">
        <v>21</v>
      </c>
      <c r="B96" s="265"/>
      <c r="C96" s="265"/>
      <c r="D96" s="265"/>
      <c r="E96" s="57">
        <f>SUM(E73:E95)</f>
        <v>5640</v>
      </c>
    </row>
    <row r="97" spans="1:5" ht="21" x14ac:dyDescent="0.4">
      <c r="A97" s="270" t="s">
        <v>680</v>
      </c>
      <c r="B97" s="270"/>
      <c r="C97" s="270"/>
      <c r="D97" s="270"/>
      <c r="E97" s="270"/>
    </row>
    <row r="98" spans="1:5" ht="21" x14ac:dyDescent="0.3">
      <c r="A98" s="264" t="s">
        <v>682</v>
      </c>
      <c r="B98" s="264"/>
      <c r="C98" s="264"/>
      <c r="D98" s="264"/>
      <c r="E98" s="264"/>
    </row>
    <row r="99" spans="1:5" ht="21" x14ac:dyDescent="0.4">
      <c r="A99" s="49" t="s">
        <v>2</v>
      </c>
      <c r="B99" s="146" t="s">
        <v>3</v>
      </c>
      <c r="C99" s="146" t="s">
        <v>4</v>
      </c>
      <c r="D99" s="49" t="s">
        <v>5</v>
      </c>
      <c r="E99" s="49" t="s">
        <v>6</v>
      </c>
    </row>
    <row r="100" spans="1:5" ht="21" x14ac:dyDescent="0.4">
      <c r="A100" s="148">
        <v>1</v>
      </c>
      <c r="B100" s="52" t="s">
        <v>1055</v>
      </c>
      <c r="C100" s="149">
        <v>1</v>
      </c>
      <c r="D100" s="55">
        <v>10000</v>
      </c>
      <c r="E100" s="55">
        <f t="shared" ref="E100:E101" si="5">C100*D100</f>
        <v>10000</v>
      </c>
    </row>
    <row r="101" spans="1:5" ht="21" x14ac:dyDescent="0.4">
      <c r="A101" s="148">
        <v>2</v>
      </c>
      <c r="B101" s="52" t="s">
        <v>1054</v>
      </c>
      <c r="C101" s="149">
        <v>1</v>
      </c>
      <c r="D101" s="55">
        <v>10000</v>
      </c>
      <c r="E101" s="55">
        <f t="shared" si="5"/>
        <v>10000</v>
      </c>
    </row>
    <row r="102" spans="1:5" ht="21" x14ac:dyDescent="0.4">
      <c r="A102" s="265" t="s">
        <v>21</v>
      </c>
      <c r="B102" s="265"/>
      <c r="C102" s="265"/>
      <c r="D102" s="265"/>
      <c r="E102" s="57">
        <f>SUM(E99:E101)</f>
        <v>20000</v>
      </c>
    </row>
    <row r="103" spans="1:5" ht="21" x14ac:dyDescent="0.4">
      <c r="A103" s="270" t="s">
        <v>683</v>
      </c>
      <c r="B103" s="270"/>
      <c r="C103" s="270"/>
      <c r="D103" s="270"/>
      <c r="E103" s="270"/>
    </row>
    <row r="104" spans="1:5" ht="21" x14ac:dyDescent="0.3">
      <c r="A104" s="264" t="s">
        <v>684</v>
      </c>
      <c r="B104" s="264"/>
      <c r="C104" s="264"/>
      <c r="D104" s="264"/>
      <c r="E104" s="264"/>
    </row>
    <row r="105" spans="1:5" ht="21" x14ac:dyDescent="0.4">
      <c r="A105" s="49" t="s">
        <v>2</v>
      </c>
      <c r="B105" s="146" t="s">
        <v>3</v>
      </c>
      <c r="C105" s="146" t="s">
        <v>4</v>
      </c>
      <c r="D105" s="49" t="s">
        <v>5</v>
      </c>
      <c r="E105" s="49" t="s">
        <v>6</v>
      </c>
    </row>
    <row r="106" spans="1:5" ht="21" x14ac:dyDescent="0.4">
      <c r="A106" s="148">
        <v>1</v>
      </c>
      <c r="B106" s="52" t="s">
        <v>805</v>
      </c>
      <c r="C106" s="149">
        <v>50</v>
      </c>
      <c r="D106" s="149">
        <v>80</v>
      </c>
      <c r="E106" s="55">
        <f t="shared" ref="E106:E118" si="6">C106*D106</f>
        <v>4000</v>
      </c>
    </row>
    <row r="107" spans="1:5" ht="21" x14ac:dyDescent="0.4">
      <c r="A107" s="148">
        <v>2</v>
      </c>
      <c r="B107" s="52" t="s">
        <v>685</v>
      </c>
      <c r="C107" s="149">
        <v>1</v>
      </c>
      <c r="D107" s="55">
        <v>29950</v>
      </c>
      <c r="E107" s="55">
        <f t="shared" si="6"/>
        <v>29950</v>
      </c>
    </row>
    <row r="108" spans="1:5" ht="21" x14ac:dyDescent="0.4">
      <c r="A108" s="148">
        <v>3</v>
      </c>
      <c r="B108" s="52" t="s">
        <v>686</v>
      </c>
      <c r="C108" s="149">
        <v>700</v>
      </c>
      <c r="D108" s="149">
        <v>10</v>
      </c>
      <c r="E108" s="55">
        <f t="shared" si="6"/>
        <v>7000</v>
      </c>
    </row>
    <row r="109" spans="1:5" ht="21" x14ac:dyDescent="0.4">
      <c r="A109" s="148">
        <v>4</v>
      </c>
      <c r="B109" s="52" t="s">
        <v>687</v>
      </c>
      <c r="C109" s="149">
        <v>12</v>
      </c>
      <c r="D109" s="149">
        <v>300</v>
      </c>
      <c r="E109" s="55">
        <f t="shared" si="6"/>
        <v>3600</v>
      </c>
    </row>
    <row r="110" spans="1:5" ht="22.2" customHeight="1" x14ac:dyDescent="0.4">
      <c r="A110" s="148">
        <v>5</v>
      </c>
      <c r="B110" s="52" t="s">
        <v>688</v>
      </c>
      <c r="C110" s="149">
        <v>6</v>
      </c>
      <c r="D110" s="149">
        <v>300</v>
      </c>
      <c r="E110" s="55">
        <f t="shared" si="6"/>
        <v>1800</v>
      </c>
    </row>
    <row r="111" spans="1:5" ht="21" x14ac:dyDescent="0.4">
      <c r="A111" s="148">
        <v>6</v>
      </c>
      <c r="B111" s="52" t="s">
        <v>689</v>
      </c>
      <c r="C111" s="149">
        <v>5</v>
      </c>
      <c r="D111" s="149">
        <v>50</v>
      </c>
      <c r="E111" s="55">
        <f t="shared" si="6"/>
        <v>250</v>
      </c>
    </row>
    <row r="112" spans="1:5" ht="21" x14ac:dyDescent="0.4">
      <c r="A112" s="148">
        <v>7</v>
      </c>
      <c r="B112" s="52" t="s">
        <v>690</v>
      </c>
      <c r="C112" s="149">
        <v>20</v>
      </c>
      <c r="D112" s="149">
        <v>20</v>
      </c>
      <c r="E112" s="55">
        <f t="shared" si="6"/>
        <v>400</v>
      </c>
    </row>
    <row r="113" spans="1:5" ht="21" x14ac:dyDescent="0.4">
      <c r="A113" s="148">
        <v>8</v>
      </c>
      <c r="B113" s="52" t="s">
        <v>242</v>
      </c>
      <c r="C113" s="149">
        <v>20</v>
      </c>
      <c r="D113" s="149">
        <v>10</v>
      </c>
      <c r="E113" s="55">
        <f t="shared" si="6"/>
        <v>200</v>
      </c>
    </row>
    <row r="114" spans="1:5" ht="21" x14ac:dyDescent="0.4">
      <c r="A114" s="148">
        <v>9</v>
      </c>
      <c r="B114" s="52" t="s">
        <v>804</v>
      </c>
      <c r="C114" s="149">
        <v>4</v>
      </c>
      <c r="D114" s="149">
        <v>40</v>
      </c>
      <c r="E114" s="55">
        <f t="shared" si="6"/>
        <v>160</v>
      </c>
    </row>
    <row r="115" spans="1:5" ht="21" x14ac:dyDescent="0.4">
      <c r="A115" s="148">
        <v>10</v>
      </c>
      <c r="B115" s="52" t="s">
        <v>803</v>
      </c>
      <c r="C115" s="149">
        <v>2</v>
      </c>
      <c r="D115" s="149">
        <v>40</v>
      </c>
      <c r="E115" s="55">
        <f t="shared" si="6"/>
        <v>80</v>
      </c>
    </row>
    <row r="116" spans="1:5" ht="21" x14ac:dyDescent="0.4">
      <c r="A116" s="148">
        <v>11</v>
      </c>
      <c r="B116" s="52" t="s">
        <v>691</v>
      </c>
      <c r="C116" s="149">
        <v>4</v>
      </c>
      <c r="D116" s="149">
        <v>150</v>
      </c>
      <c r="E116" s="55">
        <f t="shared" si="6"/>
        <v>600</v>
      </c>
    </row>
    <row r="117" spans="1:5" ht="21" x14ac:dyDescent="0.4">
      <c r="A117" s="148">
        <v>12</v>
      </c>
      <c r="B117" s="52" t="s">
        <v>802</v>
      </c>
      <c r="C117" s="149">
        <v>4</v>
      </c>
      <c r="D117" s="149">
        <v>145</v>
      </c>
      <c r="E117" s="55">
        <f t="shared" si="6"/>
        <v>580</v>
      </c>
    </row>
    <row r="118" spans="1:5" ht="21" customHeight="1" x14ac:dyDescent="0.4">
      <c r="A118" s="148">
        <v>13</v>
      </c>
      <c r="B118" s="52" t="s">
        <v>692</v>
      </c>
      <c r="C118" s="149">
        <v>12</v>
      </c>
      <c r="D118" s="149">
        <v>115</v>
      </c>
      <c r="E118" s="55">
        <f t="shared" si="6"/>
        <v>1380</v>
      </c>
    </row>
    <row r="119" spans="1:5" ht="21" x14ac:dyDescent="0.4">
      <c r="A119" s="265" t="s">
        <v>21</v>
      </c>
      <c r="B119" s="265"/>
      <c r="C119" s="265"/>
      <c r="D119" s="265"/>
      <c r="E119" s="57">
        <f>SUM(E106:E118)</f>
        <v>50000</v>
      </c>
    </row>
    <row r="120" spans="1:5" ht="21" x14ac:dyDescent="0.4">
      <c r="A120" s="270" t="s">
        <v>694</v>
      </c>
      <c r="B120" s="270"/>
      <c r="C120" s="270"/>
      <c r="D120" s="270"/>
      <c r="E120" s="270"/>
    </row>
    <row r="121" spans="1:5" ht="21" x14ac:dyDescent="0.3">
      <c r="A121" s="264" t="s">
        <v>693</v>
      </c>
      <c r="B121" s="264"/>
      <c r="C121" s="264"/>
      <c r="D121" s="264"/>
      <c r="E121" s="264"/>
    </row>
    <row r="122" spans="1:5" ht="21" x14ac:dyDescent="0.4">
      <c r="A122" s="49" t="s">
        <v>2</v>
      </c>
      <c r="B122" s="146" t="s">
        <v>3</v>
      </c>
      <c r="C122" s="146" t="s">
        <v>4</v>
      </c>
      <c r="D122" s="49" t="s">
        <v>5</v>
      </c>
      <c r="E122" s="49" t="s">
        <v>6</v>
      </c>
    </row>
    <row r="123" spans="1:5" ht="21" x14ac:dyDescent="0.4">
      <c r="A123" s="148">
        <v>1</v>
      </c>
      <c r="B123" s="52" t="s">
        <v>695</v>
      </c>
      <c r="C123" s="52">
        <v>1</v>
      </c>
      <c r="D123" s="117">
        <v>30000</v>
      </c>
      <c r="E123" s="55">
        <f t="shared" ref="E123" si="7">C123*D123</f>
        <v>30000</v>
      </c>
    </row>
    <row r="124" spans="1:5" ht="21" x14ac:dyDescent="0.4">
      <c r="A124" s="265" t="s">
        <v>21</v>
      </c>
      <c r="B124" s="265"/>
      <c r="C124" s="265"/>
      <c r="D124" s="265"/>
      <c r="E124" s="57">
        <f>SUM(D123:D123)</f>
        <v>30000</v>
      </c>
    </row>
    <row r="125" spans="1:5" ht="21" x14ac:dyDescent="0.4">
      <c r="A125" s="270" t="s">
        <v>696</v>
      </c>
      <c r="B125" s="270"/>
      <c r="C125" s="270"/>
      <c r="D125" s="270"/>
      <c r="E125" s="270"/>
    </row>
    <row r="126" spans="1:5" ht="21" x14ac:dyDescent="0.3">
      <c r="A126" s="264" t="s">
        <v>697</v>
      </c>
      <c r="B126" s="264"/>
      <c r="C126" s="264"/>
      <c r="D126" s="264"/>
      <c r="E126" s="264"/>
    </row>
    <row r="127" spans="1:5" ht="21" x14ac:dyDescent="0.4">
      <c r="A127" s="49" t="s">
        <v>2</v>
      </c>
      <c r="B127" s="146" t="s">
        <v>3</v>
      </c>
      <c r="C127" s="146" t="s">
        <v>4</v>
      </c>
      <c r="D127" s="49" t="s">
        <v>5</v>
      </c>
      <c r="E127" s="49" t="s">
        <v>6</v>
      </c>
    </row>
    <row r="128" spans="1:5" ht="21" x14ac:dyDescent="0.4">
      <c r="A128" s="148">
        <v>1</v>
      </c>
      <c r="B128" s="52" t="s">
        <v>327</v>
      </c>
      <c r="C128" s="52">
        <v>1</v>
      </c>
      <c r="D128" s="117">
        <v>100000</v>
      </c>
      <c r="E128" s="55">
        <f t="shared" ref="E128" si="8">C128*D128</f>
        <v>100000</v>
      </c>
    </row>
    <row r="129" spans="1:5" ht="21" x14ac:dyDescent="0.4">
      <c r="A129" s="265" t="s">
        <v>21</v>
      </c>
      <c r="B129" s="265"/>
      <c r="C129" s="265"/>
      <c r="D129" s="265"/>
      <c r="E129" s="57">
        <f>SUM(D128:D128)</f>
        <v>100000</v>
      </c>
    </row>
    <row r="130" spans="1:5" ht="21" x14ac:dyDescent="0.4">
      <c r="A130" s="270" t="s">
        <v>698</v>
      </c>
      <c r="B130" s="270"/>
      <c r="C130" s="270"/>
      <c r="D130" s="270"/>
      <c r="E130" s="270"/>
    </row>
    <row r="131" spans="1:5" ht="21" x14ac:dyDescent="0.3">
      <c r="A131" s="264" t="s">
        <v>699</v>
      </c>
      <c r="B131" s="264"/>
      <c r="C131" s="264"/>
      <c r="D131" s="264"/>
      <c r="E131" s="264"/>
    </row>
    <row r="132" spans="1:5" ht="21" x14ac:dyDescent="0.4">
      <c r="A132" s="49" t="s">
        <v>2</v>
      </c>
      <c r="B132" s="146" t="s">
        <v>3</v>
      </c>
      <c r="C132" s="146" t="s">
        <v>4</v>
      </c>
      <c r="D132" s="49" t="s">
        <v>5</v>
      </c>
      <c r="E132" s="49" t="s">
        <v>6</v>
      </c>
    </row>
    <row r="133" spans="1:5" ht="21" x14ac:dyDescent="0.4">
      <c r="A133" s="148">
        <v>1</v>
      </c>
      <c r="B133" s="59" t="s">
        <v>700</v>
      </c>
      <c r="C133" s="60">
        <v>24</v>
      </c>
      <c r="D133" s="60">
        <v>60</v>
      </c>
      <c r="E133" s="55">
        <f t="shared" ref="E133:E149" si="9">C133*D133</f>
        <v>1440</v>
      </c>
    </row>
    <row r="134" spans="1:5" ht="21" customHeight="1" x14ac:dyDescent="0.4">
      <c r="A134" s="148">
        <v>2</v>
      </c>
      <c r="B134" s="59" t="s">
        <v>701</v>
      </c>
      <c r="C134" s="60">
        <v>3</v>
      </c>
      <c r="D134" s="60">
        <v>150</v>
      </c>
      <c r="E134" s="55">
        <f t="shared" si="9"/>
        <v>450</v>
      </c>
    </row>
    <row r="135" spans="1:5" ht="21" x14ac:dyDescent="0.4">
      <c r="A135" s="148">
        <v>3</v>
      </c>
      <c r="B135" s="67" t="s">
        <v>702</v>
      </c>
      <c r="C135" s="60">
        <v>2</v>
      </c>
      <c r="D135" s="60">
        <v>220</v>
      </c>
      <c r="E135" s="55">
        <f t="shared" si="9"/>
        <v>440</v>
      </c>
    </row>
    <row r="136" spans="1:5" ht="21" x14ac:dyDescent="0.4">
      <c r="A136" s="148">
        <v>4</v>
      </c>
      <c r="B136" s="67" t="s">
        <v>703</v>
      </c>
      <c r="C136" s="60">
        <v>2</v>
      </c>
      <c r="D136" s="60">
        <v>270</v>
      </c>
      <c r="E136" s="55">
        <f t="shared" si="9"/>
        <v>540</v>
      </c>
    </row>
    <row r="137" spans="1:5" ht="21" x14ac:dyDescent="0.4">
      <c r="A137" s="148">
        <v>5</v>
      </c>
      <c r="B137" s="59" t="s">
        <v>704</v>
      </c>
      <c r="C137" s="60">
        <v>12</v>
      </c>
      <c r="D137" s="60">
        <v>40</v>
      </c>
      <c r="E137" s="55">
        <f t="shared" si="9"/>
        <v>480</v>
      </c>
    </row>
    <row r="138" spans="1:5" ht="21" x14ac:dyDescent="0.4">
      <c r="A138" s="148">
        <v>6</v>
      </c>
      <c r="B138" s="59" t="s">
        <v>705</v>
      </c>
      <c r="C138" s="60">
        <v>2</v>
      </c>
      <c r="D138" s="60">
        <v>400</v>
      </c>
      <c r="E138" s="55">
        <f t="shared" si="9"/>
        <v>800</v>
      </c>
    </row>
    <row r="139" spans="1:5" ht="21" x14ac:dyDescent="0.4">
      <c r="A139" s="148">
        <v>7</v>
      </c>
      <c r="B139" s="67" t="s">
        <v>809</v>
      </c>
      <c r="C139" s="60">
        <v>3</v>
      </c>
      <c r="D139" s="60">
        <v>90</v>
      </c>
      <c r="E139" s="55">
        <f t="shared" si="9"/>
        <v>270</v>
      </c>
    </row>
    <row r="140" spans="1:5" ht="21" x14ac:dyDescent="0.4">
      <c r="A140" s="148">
        <v>8</v>
      </c>
      <c r="B140" s="59" t="s">
        <v>706</v>
      </c>
      <c r="C140" s="60">
        <v>1</v>
      </c>
      <c r="D140" s="60">
        <v>110</v>
      </c>
      <c r="E140" s="55">
        <f t="shared" si="9"/>
        <v>110</v>
      </c>
    </row>
    <row r="141" spans="1:5" ht="42" x14ac:dyDescent="0.4">
      <c r="A141" s="148">
        <v>9</v>
      </c>
      <c r="B141" s="59" t="s">
        <v>707</v>
      </c>
      <c r="C141" s="60">
        <v>3</v>
      </c>
      <c r="D141" s="60">
        <v>55</v>
      </c>
      <c r="E141" s="55">
        <f t="shared" si="9"/>
        <v>165</v>
      </c>
    </row>
    <row r="142" spans="1:5" ht="21" x14ac:dyDescent="0.4">
      <c r="A142" s="148">
        <v>10</v>
      </c>
      <c r="B142" s="59" t="s">
        <v>708</v>
      </c>
      <c r="C142" s="60">
        <v>6</v>
      </c>
      <c r="D142" s="60">
        <v>80</v>
      </c>
      <c r="E142" s="55">
        <f t="shared" si="9"/>
        <v>480</v>
      </c>
    </row>
    <row r="143" spans="1:5" ht="21" x14ac:dyDescent="0.4">
      <c r="A143" s="148">
        <v>11</v>
      </c>
      <c r="B143" s="59" t="s">
        <v>709</v>
      </c>
      <c r="C143" s="60">
        <v>12</v>
      </c>
      <c r="D143" s="60">
        <v>15</v>
      </c>
      <c r="E143" s="55">
        <f t="shared" si="9"/>
        <v>180</v>
      </c>
    </row>
    <row r="144" spans="1:5" ht="21" x14ac:dyDescent="0.4">
      <c r="A144" s="148">
        <v>12</v>
      </c>
      <c r="B144" s="59" t="s">
        <v>710</v>
      </c>
      <c r="C144" s="60">
        <v>2</v>
      </c>
      <c r="D144" s="60">
        <v>160</v>
      </c>
      <c r="E144" s="55">
        <f t="shared" si="9"/>
        <v>320</v>
      </c>
    </row>
    <row r="145" spans="1:5" ht="21" x14ac:dyDescent="0.4">
      <c r="A145" s="148">
        <v>13</v>
      </c>
      <c r="B145" s="59" t="s">
        <v>711</v>
      </c>
      <c r="C145" s="60">
        <v>10</v>
      </c>
      <c r="D145" s="60">
        <v>30</v>
      </c>
      <c r="E145" s="55">
        <f t="shared" si="9"/>
        <v>300</v>
      </c>
    </row>
    <row r="146" spans="1:5" ht="21" x14ac:dyDescent="0.4">
      <c r="A146" s="148">
        <v>14</v>
      </c>
      <c r="B146" s="59" t="s">
        <v>712</v>
      </c>
      <c r="C146" s="60">
        <v>6</v>
      </c>
      <c r="D146" s="60">
        <v>40</v>
      </c>
      <c r="E146" s="55">
        <f t="shared" si="9"/>
        <v>240</v>
      </c>
    </row>
    <row r="147" spans="1:5" ht="21" x14ac:dyDescent="0.4">
      <c r="A147" s="148">
        <v>15</v>
      </c>
      <c r="B147" s="59" t="s">
        <v>713</v>
      </c>
      <c r="C147" s="60">
        <v>12</v>
      </c>
      <c r="D147" s="60">
        <v>40</v>
      </c>
      <c r="E147" s="55">
        <f t="shared" si="9"/>
        <v>480</v>
      </c>
    </row>
    <row r="148" spans="1:5" ht="21" x14ac:dyDescent="0.4">
      <c r="A148" s="148">
        <v>16</v>
      </c>
      <c r="B148" s="59" t="s">
        <v>714</v>
      </c>
      <c r="C148" s="60">
        <v>12</v>
      </c>
      <c r="D148" s="60">
        <v>45</v>
      </c>
      <c r="E148" s="55">
        <f t="shared" si="9"/>
        <v>540</v>
      </c>
    </row>
    <row r="149" spans="1:5" ht="21" x14ac:dyDescent="0.4">
      <c r="A149" s="148">
        <v>17</v>
      </c>
      <c r="B149" s="59" t="s">
        <v>715</v>
      </c>
      <c r="C149" s="60">
        <v>12</v>
      </c>
      <c r="D149" s="60">
        <v>13</v>
      </c>
      <c r="E149" s="55">
        <f t="shared" si="9"/>
        <v>156</v>
      </c>
    </row>
    <row r="150" spans="1:5" ht="21" x14ac:dyDescent="0.4">
      <c r="A150" s="265" t="s">
        <v>21</v>
      </c>
      <c r="B150" s="265"/>
      <c r="C150" s="265"/>
      <c r="D150" s="265"/>
      <c r="E150" s="57">
        <f>SUM(E133:E149)</f>
        <v>7391</v>
      </c>
    </row>
    <row r="151" spans="1:5" ht="21" x14ac:dyDescent="0.4">
      <c r="A151" s="147"/>
      <c r="B151" s="147"/>
      <c r="C151" s="147"/>
      <c r="D151" s="147"/>
      <c r="E151" s="62"/>
    </row>
    <row r="152" spans="1:5" ht="21" x14ac:dyDescent="0.4">
      <c r="A152" s="147"/>
      <c r="B152" s="147"/>
      <c r="C152" s="147"/>
      <c r="D152" s="147"/>
      <c r="E152" s="62"/>
    </row>
    <row r="153" spans="1:5" ht="21" x14ac:dyDescent="0.3">
      <c r="A153" s="264" t="s">
        <v>716</v>
      </c>
      <c r="B153" s="264"/>
      <c r="C153" s="264"/>
      <c r="D153" s="264"/>
      <c r="E153" s="264"/>
    </row>
    <row r="154" spans="1:5" ht="21" x14ac:dyDescent="0.4">
      <c r="A154" s="49" t="s">
        <v>2</v>
      </c>
      <c r="B154" s="146" t="s">
        <v>3</v>
      </c>
      <c r="C154" s="146" t="s">
        <v>4</v>
      </c>
      <c r="D154" s="49" t="s">
        <v>5</v>
      </c>
      <c r="E154" s="49" t="s">
        <v>6</v>
      </c>
    </row>
    <row r="155" spans="1:5" ht="21" x14ac:dyDescent="0.4">
      <c r="A155" s="148">
        <v>1</v>
      </c>
      <c r="B155" s="59" t="s">
        <v>717</v>
      </c>
      <c r="C155" s="60">
        <v>1</v>
      </c>
      <c r="D155" s="60">
        <v>30</v>
      </c>
      <c r="E155" s="55">
        <f t="shared" ref="E155:E160" si="10">C155*D155</f>
        <v>30</v>
      </c>
    </row>
    <row r="156" spans="1:5" ht="21" x14ac:dyDescent="0.4">
      <c r="A156" s="148">
        <v>2</v>
      </c>
      <c r="B156" s="59" t="s">
        <v>718</v>
      </c>
      <c r="C156" s="60">
        <v>1</v>
      </c>
      <c r="D156" s="60">
        <v>45</v>
      </c>
      <c r="E156" s="55">
        <f t="shared" si="10"/>
        <v>45</v>
      </c>
    </row>
    <row r="157" spans="1:5" ht="21" x14ac:dyDescent="0.4">
      <c r="A157" s="148">
        <v>3</v>
      </c>
      <c r="B157" s="59" t="s">
        <v>719</v>
      </c>
      <c r="C157" s="60">
        <v>1</v>
      </c>
      <c r="D157" s="60">
        <v>145</v>
      </c>
      <c r="E157" s="55">
        <f t="shared" si="10"/>
        <v>145</v>
      </c>
    </row>
    <row r="158" spans="1:5" ht="21" x14ac:dyDescent="0.4">
      <c r="A158" s="148">
        <v>4</v>
      </c>
      <c r="B158" s="59" t="s">
        <v>720</v>
      </c>
      <c r="C158" s="60">
        <v>1</v>
      </c>
      <c r="D158" s="60">
        <v>35</v>
      </c>
      <c r="E158" s="55">
        <f t="shared" si="10"/>
        <v>35</v>
      </c>
    </row>
    <row r="159" spans="1:5" ht="21" x14ac:dyDescent="0.4">
      <c r="A159" s="148">
        <v>5</v>
      </c>
      <c r="B159" s="59" t="s">
        <v>721</v>
      </c>
      <c r="C159" s="60">
        <v>1</v>
      </c>
      <c r="D159" s="60">
        <v>40</v>
      </c>
      <c r="E159" s="55">
        <f t="shared" si="10"/>
        <v>40</v>
      </c>
    </row>
    <row r="160" spans="1:5" ht="21" x14ac:dyDescent="0.4">
      <c r="A160" s="148">
        <v>6</v>
      </c>
      <c r="B160" s="59" t="s">
        <v>722</v>
      </c>
      <c r="C160" s="60">
        <v>1</v>
      </c>
      <c r="D160" s="60">
        <v>40</v>
      </c>
      <c r="E160" s="55">
        <f t="shared" si="10"/>
        <v>40</v>
      </c>
    </row>
    <row r="161" spans="1:5" ht="21" x14ac:dyDescent="0.4">
      <c r="A161" s="265" t="s">
        <v>21</v>
      </c>
      <c r="B161" s="265"/>
      <c r="C161" s="265"/>
      <c r="D161" s="265"/>
      <c r="E161" s="57">
        <f>SUM(E155:E160)</f>
        <v>335</v>
      </c>
    </row>
    <row r="162" spans="1:5" ht="21" x14ac:dyDescent="0.3">
      <c r="A162" s="264" t="s">
        <v>723</v>
      </c>
      <c r="B162" s="264"/>
      <c r="C162" s="264"/>
      <c r="D162" s="264"/>
      <c r="E162" s="264"/>
    </row>
    <row r="163" spans="1:5" ht="21" x14ac:dyDescent="0.4">
      <c r="A163" s="49" t="s">
        <v>2</v>
      </c>
      <c r="B163" s="146" t="s">
        <v>3</v>
      </c>
      <c r="C163" s="146" t="s">
        <v>4</v>
      </c>
      <c r="D163" s="49" t="s">
        <v>5</v>
      </c>
      <c r="E163" s="49" t="s">
        <v>6</v>
      </c>
    </row>
    <row r="164" spans="1:5" ht="21" x14ac:dyDescent="0.4">
      <c r="A164" s="148">
        <v>1</v>
      </c>
      <c r="B164" s="52" t="s">
        <v>724</v>
      </c>
      <c r="C164" s="302" t="s">
        <v>1056</v>
      </c>
      <c r="D164" s="303"/>
      <c r="E164" s="304"/>
    </row>
    <row r="165" spans="1:5" ht="21" x14ac:dyDescent="0.4">
      <c r="A165" s="148">
        <v>2</v>
      </c>
      <c r="B165" s="52" t="s">
        <v>725</v>
      </c>
      <c r="C165" s="305"/>
      <c r="D165" s="306"/>
      <c r="E165" s="307"/>
    </row>
    <row r="166" spans="1:5" ht="21" x14ac:dyDescent="0.4">
      <c r="A166" s="148">
        <v>3</v>
      </c>
      <c r="B166" s="52" t="s">
        <v>726</v>
      </c>
      <c r="C166" s="305"/>
      <c r="D166" s="306"/>
      <c r="E166" s="307"/>
    </row>
    <row r="167" spans="1:5" ht="21" x14ac:dyDescent="0.4">
      <c r="A167" s="148">
        <v>4</v>
      </c>
      <c r="B167" s="52" t="s">
        <v>727</v>
      </c>
      <c r="C167" s="308"/>
      <c r="D167" s="309"/>
      <c r="E167" s="310"/>
    </row>
    <row r="168" spans="1:5" ht="21" x14ac:dyDescent="0.4">
      <c r="A168" s="265" t="s">
        <v>21</v>
      </c>
      <c r="B168" s="265"/>
      <c r="C168" s="265"/>
      <c r="D168" s="265"/>
      <c r="E168" s="57">
        <f>SUM(E164:E167)</f>
        <v>0</v>
      </c>
    </row>
    <row r="169" spans="1:5" ht="21" x14ac:dyDescent="0.4">
      <c r="A169" s="147"/>
      <c r="B169" s="147"/>
      <c r="C169" s="147"/>
      <c r="D169" s="147"/>
      <c r="E169" s="62"/>
    </row>
    <row r="170" spans="1:5" ht="21" x14ac:dyDescent="0.4">
      <c r="A170" s="147"/>
      <c r="B170" s="147"/>
      <c r="C170" s="147"/>
      <c r="D170" s="147"/>
      <c r="E170" s="62"/>
    </row>
    <row r="171" spans="1:5" ht="21" x14ac:dyDescent="0.3">
      <c r="A171" s="264" t="s">
        <v>728</v>
      </c>
      <c r="B171" s="264"/>
      <c r="C171" s="264"/>
      <c r="D171" s="264"/>
      <c r="E171" s="264"/>
    </row>
    <row r="172" spans="1:5" ht="21" x14ac:dyDescent="0.4">
      <c r="A172" s="49" t="s">
        <v>2</v>
      </c>
      <c r="B172" s="146" t="s">
        <v>3</v>
      </c>
      <c r="C172" s="146" t="s">
        <v>4</v>
      </c>
      <c r="D172" s="49" t="s">
        <v>5</v>
      </c>
      <c r="E172" s="49" t="s">
        <v>6</v>
      </c>
    </row>
    <row r="173" spans="1:5" ht="21" x14ac:dyDescent="0.4">
      <c r="A173" s="148">
        <v>1</v>
      </c>
      <c r="B173" s="52" t="s">
        <v>729</v>
      </c>
      <c r="C173" s="60">
        <v>1</v>
      </c>
      <c r="D173" s="60">
        <v>1000</v>
      </c>
      <c r="E173" s="55">
        <f t="shared" ref="E173:E174" si="11">C173*D173</f>
        <v>1000</v>
      </c>
    </row>
    <row r="174" spans="1:5" ht="21" x14ac:dyDescent="0.4">
      <c r="A174" s="148">
        <v>2</v>
      </c>
      <c r="B174" s="52" t="s">
        <v>730</v>
      </c>
      <c r="C174" s="60">
        <v>1</v>
      </c>
      <c r="D174" s="60">
        <v>500</v>
      </c>
      <c r="E174" s="55">
        <f t="shared" si="11"/>
        <v>500</v>
      </c>
    </row>
    <row r="175" spans="1:5" ht="21" x14ac:dyDescent="0.4">
      <c r="A175" s="265" t="s">
        <v>21</v>
      </c>
      <c r="B175" s="265"/>
      <c r="C175" s="265"/>
      <c r="D175" s="265"/>
      <c r="E175" s="57">
        <f>SUM(E173:E174)</f>
        <v>1500</v>
      </c>
    </row>
    <row r="176" spans="1:5" ht="21" x14ac:dyDescent="0.4">
      <c r="A176" s="147"/>
      <c r="B176" s="147"/>
      <c r="C176" s="147"/>
      <c r="D176" s="147"/>
      <c r="E176" s="62"/>
    </row>
    <row r="177" spans="1:5" ht="21" x14ac:dyDescent="0.4">
      <c r="A177" s="147"/>
      <c r="B177" s="147"/>
      <c r="C177" s="147"/>
      <c r="D177" s="147"/>
      <c r="E177" s="62"/>
    </row>
    <row r="178" spans="1:5" ht="21" x14ac:dyDescent="0.3">
      <c r="A178" s="264" t="s">
        <v>731</v>
      </c>
      <c r="B178" s="264"/>
      <c r="C178" s="264"/>
      <c r="D178" s="264"/>
      <c r="E178" s="264"/>
    </row>
    <row r="179" spans="1:5" ht="21" x14ac:dyDescent="0.4">
      <c r="A179" s="49" t="s">
        <v>2</v>
      </c>
      <c r="B179" s="146" t="s">
        <v>3</v>
      </c>
      <c r="C179" s="146" t="s">
        <v>4</v>
      </c>
      <c r="D179" s="49" t="s">
        <v>5</v>
      </c>
      <c r="E179" s="49" t="s">
        <v>6</v>
      </c>
    </row>
    <row r="180" spans="1:5" ht="42" x14ac:dyDescent="0.4">
      <c r="A180" s="148">
        <v>1</v>
      </c>
      <c r="B180" s="52" t="s">
        <v>732</v>
      </c>
      <c r="C180" s="60">
        <v>20</v>
      </c>
      <c r="D180" s="60">
        <v>5</v>
      </c>
      <c r="E180" s="55">
        <f t="shared" ref="E180:E183" si="12">C180*D180</f>
        <v>100</v>
      </c>
    </row>
    <row r="181" spans="1:5" ht="21" x14ac:dyDescent="0.4">
      <c r="A181" s="148">
        <v>2</v>
      </c>
      <c r="B181" s="52" t="s">
        <v>733</v>
      </c>
      <c r="C181" s="60">
        <v>50</v>
      </c>
      <c r="D181" s="60">
        <v>10</v>
      </c>
      <c r="E181" s="55">
        <f t="shared" si="12"/>
        <v>500</v>
      </c>
    </row>
    <row r="182" spans="1:5" ht="21" x14ac:dyDescent="0.4">
      <c r="A182" s="148">
        <v>3</v>
      </c>
      <c r="B182" s="52" t="s">
        <v>734</v>
      </c>
      <c r="C182" s="60">
        <v>10</v>
      </c>
      <c r="D182" s="60">
        <v>20</v>
      </c>
      <c r="E182" s="55">
        <f t="shared" si="12"/>
        <v>200</v>
      </c>
    </row>
    <row r="183" spans="1:5" ht="21" x14ac:dyDescent="0.4">
      <c r="A183" s="148">
        <v>4</v>
      </c>
      <c r="B183" s="52" t="s">
        <v>735</v>
      </c>
      <c r="C183" s="60">
        <v>24</v>
      </c>
      <c r="D183" s="60">
        <v>10</v>
      </c>
      <c r="E183" s="55">
        <f t="shared" si="12"/>
        <v>240</v>
      </c>
    </row>
    <row r="184" spans="1:5" ht="21" x14ac:dyDescent="0.4">
      <c r="A184" s="265" t="s">
        <v>21</v>
      </c>
      <c r="B184" s="265"/>
      <c r="C184" s="265"/>
      <c r="D184" s="265"/>
      <c r="E184" s="57">
        <f>SUM(E180:E183)</f>
        <v>1040</v>
      </c>
    </row>
    <row r="185" spans="1:5" ht="21" x14ac:dyDescent="0.4">
      <c r="A185" s="147"/>
      <c r="B185" s="147"/>
      <c r="C185" s="147"/>
      <c r="D185" s="147"/>
      <c r="E185" s="62"/>
    </row>
    <row r="186" spans="1:5" ht="21" x14ac:dyDescent="0.4">
      <c r="A186" s="147"/>
      <c r="B186" s="147"/>
      <c r="C186" s="147"/>
      <c r="D186" s="147"/>
      <c r="E186" s="62"/>
    </row>
    <row r="187" spans="1:5" ht="21" x14ac:dyDescent="0.3">
      <c r="A187" s="264" t="s">
        <v>736</v>
      </c>
      <c r="B187" s="264"/>
      <c r="C187" s="264"/>
      <c r="D187" s="264"/>
      <c r="E187" s="264"/>
    </row>
    <row r="188" spans="1:5" ht="21" x14ac:dyDescent="0.4">
      <c r="A188" s="49" t="s">
        <v>2</v>
      </c>
      <c r="B188" s="146" t="s">
        <v>3</v>
      </c>
      <c r="C188" s="146" t="s">
        <v>4</v>
      </c>
      <c r="D188" s="49" t="s">
        <v>5</v>
      </c>
      <c r="E188" s="49" t="s">
        <v>6</v>
      </c>
    </row>
    <row r="189" spans="1:5" ht="21" x14ac:dyDescent="0.4">
      <c r="A189" s="148">
        <v>1</v>
      </c>
      <c r="B189" s="59"/>
      <c r="C189" s="60"/>
      <c r="D189" s="60"/>
      <c r="E189" s="55"/>
    </row>
    <row r="190" spans="1:5" ht="21" x14ac:dyDescent="0.4">
      <c r="A190" s="265" t="s">
        <v>21</v>
      </c>
      <c r="B190" s="265"/>
      <c r="C190" s="265"/>
      <c r="D190" s="265"/>
      <c r="E190" s="57">
        <f>SUM(E189:E189)</f>
        <v>0</v>
      </c>
    </row>
    <row r="191" spans="1:5" ht="21" x14ac:dyDescent="0.4">
      <c r="A191" s="147"/>
      <c r="B191" s="147"/>
      <c r="C191" s="147"/>
      <c r="D191" s="147"/>
      <c r="E191" s="62"/>
    </row>
    <row r="192" spans="1:5" ht="21" x14ac:dyDescent="0.4">
      <c r="A192" s="147"/>
      <c r="B192" s="147"/>
      <c r="C192" s="147"/>
      <c r="D192" s="147"/>
      <c r="E192" s="62"/>
    </row>
    <row r="193" spans="1:5" ht="21" x14ac:dyDescent="0.3">
      <c r="A193" s="264" t="s">
        <v>753</v>
      </c>
      <c r="B193" s="264"/>
      <c r="C193" s="264"/>
      <c r="D193" s="264"/>
      <c r="E193" s="264"/>
    </row>
    <row r="194" spans="1:5" ht="21" x14ac:dyDescent="0.4">
      <c r="A194" s="49" t="s">
        <v>2</v>
      </c>
      <c r="B194" s="146" t="s">
        <v>3</v>
      </c>
      <c r="C194" s="146" t="s">
        <v>4</v>
      </c>
      <c r="D194" s="49" t="s">
        <v>5</v>
      </c>
      <c r="E194" s="49" t="s">
        <v>6</v>
      </c>
    </row>
    <row r="195" spans="1:5" ht="21" x14ac:dyDescent="0.4">
      <c r="A195" s="148">
        <v>1</v>
      </c>
      <c r="B195" s="52" t="s">
        <v>754</v>
      </c>
      <c r="C195" s="60"/>
      <c r="D195" s="60"/>
      <c r="E195" s="55">
        <f t="shared" ref="E195:E196" si="13">C195*D195</f>
        <v>0</v>
      </c>
    </row>
    <row r="196" spans="1:5" ht="21" x14ac:dyDescent="0.4">
      <c r="A196" s="148">
        <v>2</v>
      </c>
      <c r="B196" s="52" t="s">
        <v>755</v>
      </c>
      <c r="C196" s="60"/>
      <c r="D196" s="60"/>
      <c r="E196" s="55">
        <f t="shared" si="13"/>
        <v>0</v>
      </c>
    </row>
    <row r="197" spans="1:5" ht="21" x14ac:dyDescent="0.4">
      <c r="A197" s="148">
        <v>3</v>
      </c>
      <c r="B197" s="58" t="s">
        <v>756</v>
      </c>
      <c r="C197" s="60"/>
      <c r="D197" s="60"/>
      <c r="E197" s="55">
        <f>C197*D197</f>
        <v>0</v>
      </c>
    </row>
    <row r="198" spans="1:5" ht="21" x14ac:dyDescent="0.4">
      <c r="A198" s="265" t="s">
        <v>21</v>
      </c>
      <c r="B198" s="265"/>
      <c r="C198" s="265"/>
      <c r="D198" s="265"/>
      <c r="E198" s="57">
        <f>SUM(E195:E197)</f>
        <v>0</v>
      </c>
    </row>
    <row r="199" spans="1:5" ht="21" x14ac:dyDescent="0.4">
      <c r="A199" s="270" t="s">
        <v>757</v>
      </c>
      <c r="B199" s="270"/>
      <c r="C199" s="270"/>
      <c r="D199" s="270"/>
      <c r="E199" s="270"/>
    </row>
    <row r="200" spans="1:5" ht="21" x14ac:dyDescent="0.3">
      <c r="A200" s="264" t="s">
        <v>758</v>
      </c>
      <c r="B200" s="264"/>
      <c r="C200" s="264"/>
      <c r="D200" s="264"/>
      <c r="E200" s="264"/>
    </row>
    <row r="201" spans="1:5" ht="21" x14ac:dyDescent="0.4">
      <c r="A201" s="49" t="s">
        <v>2</v>
      </c>
      <c r="B201" s="146" t="s">
        <v>3</v>
      </c>
      <c r="C201" s="146" t="s">
        <v>4</v>
      </c>
      <c r="D201" s="49" t="s">
        <v>5</v>
      </c>
      <c r="E201" s="49" t="s">
        <v>6</v>
      </c>
    </row>
    <row r="202" spans="1:5" ht="21" x14ac:dyDescent="0.4">
      <c r="A202" s="148">
        <v>1</v>
      </c>
      <c r="B202" s="59" t="s">
        <v>759</v>
      </c>
      <c r="C202" s="149">
        <v>5</v>
      </c>
      <c r="D202" s="149">
        <v>125</v>
      </c>
      <c r="E202" s="55">
        <f t="shared" ref="E202:E207" si="14">C202*D202</f>
        <v>625</v>
      </c>
    </row>
    <row r="203" spans="1:5" ht="21" x14ac:dyDescent="0.4">
      <c r="A203" s="148">
        <v>2</v>
      </c>
      <c r="B203" s="52" t="s">
        <v>616</v>
      </c>
      <c r="C203" s="149">
        <v>1</v>
      </c>
      <c r="D203" s="149">
        <v>85</v>
      </c>
      <c r="E203" s="55">
        <f t="shared" si="14"/>
        <v>85</v>
      </c>
    </row>
    <row r="204" spans="1:5" ht="21" x14ac:dyDescent="0.4">
      <c r="A204" s="148">
        <v>3</v>
      </c>
      <c r="B204" s="52" t="s">
        <v>760</v>
      </c>
      <c r="C204" s="149">
        <v>1</v>
      </c>
      <c r="D204" s="149">
        <v>80</v>
      </c>
      <c r="E204" s="55">
        <f t="shared" si="14"/>
        <v>80</v>
      </c>
    </row>
    <row r="205" spans="1:5" ht="21" x14ac:dyDescent="0.4">
      <c r="A205" s="148">
        <v>4</v>
      </c>
      <c r="B205" s="52" t="s">
        <v>761</v>
      </c>
      <c r="C205" s="149">
        <v>1</v>
      </c>
      <c r="D205" s="149">
        <v>100</v>
      </c>
      <c r="E205" s="55">
        <f t="shared" si="14"/>
        <v>100</v>
      </c>
    </row>
    <row r="206" spans="1:5" ht="21" x14ac:dyDescent="0.4">
      <c r="A206" s="148">
        <v>5</v>
      </c>
      <c r="B206" s="52" t="s">
        <v>762</v>
      </c>
      <c r="C206" s="149">
        <v>3</v>
      </c>
      <c r="D206" s="149">
        <v>25</v>
      </c>
      <c r="E206" s="55">
        <f t="shared" si="14"/>
        <v>75</v>
      </c>
    </row>
    <row r="207" spans="1:5" ht="21" x14ac:dyDescent="0.4">
      <c r="A207" s="148">
        <v>6</v>
      </c>
      <c r="B207" s="52" t="s">
        <v>763</v>
      </c>
      <c r="C207" s="149">
        <v>3</v>
      </c>
      <c r="D207" s="60">
        <v>20</v>
      </c>
      <c r="E207" s="55">
        <f t="shared" si="14"/>
        <v>60</v>
      </c>
    </row>
    <row r="208" spans="1:5" ht="21" x14ac:dyDescent="0.4">
      <c r="A208" s="265" t="s">
        <v>21</v>
      </c>
      <c r="B208" s="265"/>
      <c r="C208" s="265"/>
      <c r="D208" s="265"/>
      <c r="E208" s="57">
        <f>SUM(E202:E207)</f>
        <v>1025</v>
      </c>
    </row>
    <row r="209" spans="1:5" ht="21" x14ac:dyDescent="0.4">
      <c r="A209" s="270" t="s">
        <v>764</v>
      </c>
      <c r="B209" s="270"/>
      <c r="C209" s="270"/>
      <c r="D209" s="270"/>
      <c r="E209" s="270"/>
    </row>
    <row r="210" spans="1:5" ht="21" x14ac:dyDescent="0.3">
      <c r="A210" s="264" t="s">
        <v>765</v>
      </c>
      <c r="B210" s="264"/>
      <c r="C210" s="264"/>
      <c r="D210" s="264"/>
      <c r="E210" s="264"/>
    </row>
    <row r="211" spans="1:5" ht="21" x14ac:dyDescent="0.4">
      <c r="A211" s="49" t="s">
        <v>2</v>
      </c>
      <c r="B211" s="146" t="s">
        <v>3</v>
      </c>
      <c r="C211" s="146" t="s">
        <v>4</v>
      </c>
      <c r="D211" s="49" t="s">
        <v>5</v>
      </c>
      <c r="E211" s="49" t="s">
        <v>6</v>
      </c>
    </row>
    <row r="212" spans="1:5" ht="21" x14ac:dyDescent="0.4">
      <c r="A212" s="148">
        <v>1</v>
      </c>
      <c r="B212" s="197" t="s">
        <v>766</v>
      </c>
      <c r="C212" s="198">
        <v>100</v>
      </c>
      <c r="D212" s="198">
        <v>105</v>
      </c>
      <c r="E212" s="55">
        <f t="shared" ref="E212:E245" si="15">C212*D212</f>
        <v>10500</v>
      </c>
    </row>
    <row r="213" spans="1:5" ht="21" x14ac:dyDescent="0.4">
      <c r="A213" s="148">
        <v>2</v>
      </c>
      <c r="B213" s="197" t="s">
        <v>767</v>
      </c>
      <c r="C213" s="198">
        <v>10</v>
      </c>
      <c r="D213" s="198">
        <v>55</v>
      </c>
      <c r="E213" s="55">
        <f t="shared" si="15"/>
        <v>550</v>
      </c>
    </row>
    <row r="214" spans="1:5" ht="21" x14ac:dyDescent="0.4">
      <c r="A214" s="148">
        <v>3</v>
      </c>
      <c r="B214" s="197" t="s">
        <v>768</v>
      </c>
      <c r="C214" s="198">
        <v>6</v>
      </c>
      <c r="D214" s="198">
        <v>38</v>
      </c>
      <c r="E214" s="55">
        <f t="shared" si="15"/>
        <v>228</v>
      </c>
    </row>
    <row r="215" spans="1:5" ht="21" x14ac:dyDescent="0.4">
      <c r="A215" s="148">
        <v>4</v>
      </c>
      <c r="B215" s="197" t="s">
        <v>769</v>
      </c>
      <c r="C215" s="198">
        <v>100</v>
      </c>
      <c r="D215" s="198">
        <v>2</v>
      </c>
      <c r="E215" s="55">
        <f t="shared" si="15"/>
        <v>200</v>
      </c>
    </row>
    <row r="216" spans="1:5" ht="21" x14ac:dyDescent="0.4">
      <c r="A216" s="148">
        <v>5</v>
      </c>
      <c r="B216" s="197" t="s">
        <v>770</v>
      </c>
      <c r="C216" s="198">
        <v>50</v>
      </c>
      <c r="D216" s="198">
        <v>3</v>
      </c>
      <c r="E216" s="55">
        <f t="shared" si="15"/>
        <v>150</v>
      </c>
    </row>
    <row r="217" spans="1:5" ht="21" x14ac:dyDescent="0.4">
      <c r="A217" s="148">
        <v>6</v>
      </c>
      <c r="B217" s="197" t="s">
        <v>771</v>
      </c>
      <c r="C217" s="198">
        <v>2</v>
      </c>
      <c r="D217" s="198">
        <v>30</v>
      </c>
      <c r="E217" s="55">
        <f t="shared" si="15"/>
        <v>60</v>
      </c>
    </row>
    <row r="218" spans="1:5" ht="21" x14ac:dyDescent="0.4">
      <c r="A218" s="148">
        <v>7</v>
      </c>
      <c r="B218" s="197" t="s">
        <v>772</v>
      </c>
      <c r="C218" s="198">
        <v>2</v>
      </c>
      <c r="D218" s="198">
        <v>50</v>
      </c>
      <c r="E218" s="55">
        <f t="shared" si="15"/>
        <v>100</v>
      </c>
    </row>
    <row r="219" spans="1:5" ht="21" x14ac:dyDescent="0.4">
      <c r="A219" s="148">
        <v>8</v>
      </c>
      <c r="B219" s="197" t="s">
        <v>773</v>
      </c>
      <c r="C219" s="198">
        <v>70</v>
      </c>
      <c r="D219" s="198">
        <v>16</v>
      </c>
      <c r="E219" s="55">
        <f t="shared" si="15"/>
        <v>1120</v>
      </c>
    </row>
    <row r="220" spans="1:5" ht="21" x14ac:dyDescent="0.4">
      <c r="A220" s="148">
        <v>9</v>
      </c>
      <c r="B220" s="197" t="s">
        <v>774</v>
      </c>
      <c r="C220" s="198">
        <v>50</v>
      </c>
      <c r="D220" s="198">
        <v>20</v>
      </c>
      <c r="E220" s="55">
        <f t="shared" si="15"/>
        <v>1000</v>
      </c>
    </row>
    <row r="221" spans="1:5" ht="21" x14ac:dyDescent="0.4">
      <c r="A221" s="148">
        <v>10</v>
      </c>
      <c r="B221" s="197" t="s">
        <v>775</v>
      </c>
      <c r="C221" s="198">
        <v>30</v>
      </c>
      <c r="D221" s="198">
        <v>15</v>
      </c>
      <c r="E221" s="55">
        <f t="shared" si="15"/>
        <v>450</v>
      </c>
    </row>
    <row r="222" spans="1:5" ht="21" x14ac:dyDescent="0.4">
      <c r="A222" s="148">
        <v>11</v>
      </c>
      <c r="B222" s="197" t="s">
        <v>776</v>
      </c>
      <c r="C222" s="198">
        <v>10</v>
      </c>
      <c r="D222" s="198">
        <v>15</v>
      </c>
      <c r="E222" s="55">
        <f t="shared" si="15"/>
        <v>150</v>
      </c>
    </row>
    <row r="223" spans="1:5" ht="21" x14ac:dyDescent="0.4">
      <c r="A223" s="148">
        <v>12</v>
      </c>
      <c r="B223" s="197" t="s">
        <v>777</v>
      </c>
      <c r="C223" s="198">
        <v>5</v>
      </c>
      <c r="D223" s="198">
        <v>40</v>
      </c>
      <c r="E223" s="55">
        <f t="shared" si="15"/>
        <v>200</v>
      </c>
    </row>
    <row r="224" spans="1:5" ht="21" x14ac:dyDescent="0.4">
      <c r="A224" s="148">
        <v>13</v>
      </c>
      <c r="B224" s="197" t="s">
        <v>778</v>
      </c>
      <c r="C224" s="198">
        <v>24</v>
      </c>
      <c r="D224" s="198">
        <v>20</v>
      </c>
      <c r="E224" s="55">
        <f t="shared" si="15"/>
        <v>480</v>
      </c>
    </row>
    <row r="225" spans="1:5" ht="21" x14ac:dyDescent="0.4">
      <c r="A225" s="148">
        <v>14</v>
      </c>
      <c r="B225" s="197" t="s">
        <v>779</v>
      </c>
      <c r="C225" s="198">
        <v>12</v>
      </c>
      <c r="D225" s="198">
        <v>20</v>
      </c>
      <c r="E225" s="55">
        <f t="shared" si="15"/>
        <v>240</v>
      </c>
    </row>
    <row r="226" spans="1:5" ht="21" x14ac:dyDescent="0.4">
      <c r="A226" s="148">
        <v>15</v>
      </c>
      <c r="B226" s="197" t="s">
        <v>780</v>
      </c>
      <c r="C226" s="198">
        <v>24</v>
      </c>
      <c r="D226" s="198">
        <v>20</v>
      </c>
      <c r="E226" s="55">
        <f t="shared" si="15"/>
        <v>480</v>
      </c>
    </row>
    <row r="227" spans="1:5" ht="21" x14ac:dyDescent="0.4">
      <c r="A227" s="148">
        <v>16</v>
      </c>
      <c r="B227" s="197" t="s">
        <v>781</v>
      </c>
      <c r="C227" s="198">
        <v>12</v>
      </c>
      <c r="D227" s="198">
        <v>60</v>
      </c>
      <c r="E227" s="55">
        <f t="shared" si="15"/>
        <v>720</v>
      </c>
    </row>
    <row r="228" spans="1:5" ht="21" x14ac:dyDescent="0.4">
      <c r="A228" s="148"/>
      <c r="B228" s="197" t="s">
        <v>782</v>
      </c>
      <c r="C228" s="198"/>
      <c r="D228" s="198"/>
      <c r="E228" s="55"/>
    </row>
    <row r="229" spans="1:5" ht="21" x14ac:dyDescent="0.4">
      <c r="A229" s="148">
        <v>17</v>
      </c>
      <c r="B229" s="197" t="s">
        <v>783</v>
      </c>
      <c r="C229" s="198">
        <v>1</v>
      </c>
      <c r="D229" s="198">
        <v>550</v>
      </c>
      <c r="E229" s="55">
        <f t="shared" si="15"/>
        <v>550</v>
      </c>
    </row>
    <row r="230" spans="1:5" ht="21" x14ac:dyDescent="0.4">
      <c r="A230" s="148">
        <v>18</v>
      </c>
      <c r="B230" s="197" t="s">
        <v>784</v>
      </c>
      <c r="C230" s="198">
        <v>2</v>
      </c>
      <c r="D230" s="198">
        <v>65</v>
      </c>
      <c r="E230" s="55">
        <f t="shared" si="15"/>
        <v>130</v>
      </c>
    </row>
    <row r="231" spans="1:5" ht="21" x14ac:dyDescent="0.4">
      <c r="A231" s="148">
        <v>19</v>
      </c>
      <c r="B231" s="197" t="s">
        <v>785</v>
      </c>
      <c r="C231" s="198">
        <v>3</v>
      </c>
      <c r="D231" s="198">
        <v>24</v>
      </c>
      <c r="E231" s="55">
        <f t="shared" si="15"/>
        <v>72</v>
      </c>
    </row>
    <row r="232" spans="1:5" ht="21" x14ac:dyDescent="0.4">
      <c r="A232" s="148">
        <v>20</v>
      </c>
      <c r="B232" s="197" t="s">
        <v>786</v>
      </c>
      <c r="C232" s="198">
        <v>6</v>
      </c>
      <c r="D232" s="198">
        <v>18</v>
      </c>
      <c r="E232" s="55">
        <f t="shared" si="15"/>
        <v>108</v>
      </c>
    </row>
    <row r="233" spans="1:5" ht="21" x14ac:dyDescent="0.4">
      <c r="A233" s="148">
        <v>21</v>
      </c>
      <c r="B233" s="197" t="s">
        <v>787</v>
      </c>
      <c r="C233" s="198">
        <v>6</v>
      </c>
      <c r="D233" s="198">
        <v>36</v>
      </c>
      <c r="E233" s="55">
        <f t="shared" si="15"/>
        <v>216</v>
      </c>
    </row>
    <row r="234" spans="1:5" ht="21" x14ac:dyDescent="0.4">
      <c r="A234" s="148">
        <v>22</v>
      </c>
      <c r="B234" s="197" t="s">
        <v>788</v>
      </c>
      <c r="C234" s="198">
        <v>3</v>
      </c>
      <c r="D234" s="198">
        <v>68</v>
      </c>
      <c r="E234" s="55">
        <f t="shared" si="15"/>
        <v>204</v>
      </c>
    </row>
    <row r="235" spans="1:5" ht="21" x14ac:dyDescent="0.4">
      <c r="A235" s="148">
        <v>23</v>
      </c>
      <c r="B235" s="197" t="s">
        <v>789</v>
      </c>
      <c r="C235" s="198">
        <v>10</v>
      </c>
      <c r="D235" s="198">
        <v>6</v>
      </c>
      <c r="E235" s="55">
        <f t="shared" si="15"/>
        <v>60</v>
      </c>
    </row>
    <row r="236" spans="1:5" ht="21" x14ac:dyDescent="0.4">
      <c r="A236" s="148">
        <v>24</v>
      </c>
      <c r="B236" s="197" t="s">
        <v>790</v>
      </c>
      <c r="C236" s="198">
        <v>10</v>
      </c>
      <c r="D236" s="198">
        <v>9</v>
      </c>
      <c r="E236" s="55">
        <f t="shared" si="15"/>
        <v>90</v>
      </c>
    </row>
    <row r="237" spans="1:5" ht="21" x14ac:dyDescent="0.4">
      <c r="A237" s="148">
        <v>25</v>
      </c>
      <c r="B237" s="197" t="s">
        <v>791</v>
      </c>
      <c r="C237" s="198">
        <v>3</v>
      </c>
      <c r="D237" s="198">
        <v>25</v>
      </c>
      <c r="E237" s="55">
        <f t="shared" si="15"/>
        <v>75</v>
      </c>
    </row>
    <row r="238" spans="1:5" ht="21" x14ac:dyDescent="0.4">
      <c r="A238" s="148">
        <v>26</v>
      </c>
      <c r="B238" s="197" t="s">
        <v>792</v>
      </c>
      <c r="C238" s="198">
        <v>3</v>
      </c>
      <c r="D238" s="198">
        <v>35</v>
      </c>
      <c r="E238" s="55">
        <f t="shared" si="15"/>
        <v>105</v>
      </c>
    </row>
    <row r="239" spans="1:5" ht="21" x14ac:dyDescent="0.4">
      <c r="A239" s="148">
        <v>27</v>
      </c>
      <c r="B239" s="197" t="s">
        <v>793</v>
      </c>
      <c r="C239" s="198">
        <v>3</v>
      </c>
      <c r="D239" s="198">
        <v>45</v>
      </c>
      <c r="E239" s="55">
        <f t="shared" si="15"/>
        <v>135</v>
      </c>
    </row>
    <row r="240" spans="1:5" ht="21" x14ac:dyDescent="0.4">
      <c r="A240" s="148">
        <v>28</v>
      </c>
      <c r="B240" s="197" t="s">
        <v>794</v>
      </c>
      <c r="C240" s="198">
        <v>3</v>
      </c>
      <c r="D240" s="198">
        <v>100</v>
      </c>
      <c r="E240" s="55">
        <f t="shared" si="15"/>
        <v>300</v>
      </c>
    </row>
    <row r="241" spans="1:5" ht="21" x14ac:dyDescent="0.4">
      <c r="A241" s="148">
        <v>29</v>
      </c>
      <c r="B241" s="197" t="s">
        <v>795</v>
      </c>
      <c r="C241" s="198">
        <v>6</v>
      </c>
      <c r="D241" s="198">
        <v>80</v>
      </c>
      <c r="E241" s="55">
        <f t="shared" si="15"/>
        <v>480</v>
      </c>
    </row>
    <row r="242" spans="1:5" ht="21" x14ac:dyDescent="0.4">
      <c r="A242" s="148">
        <v>30</v>
      </c>
      <c r="B242" s="197" t="s">
        <v>796</v>
      </c>
      <c r="C242" s="198">
        <v>10</v>
      </c>
      <c r="D242" s="198">
        <v>20</v>
      </c>
      <c r="E242" s="55">
        <f t="shared" si="15"/>
        <v>200</v>
      </c>
    </row>
    <row r="243" spans="1:5" ht="21" x14ac:dyDescent="0.4">
      <c r="A243" s="148">
        <v>31</v>
      </c>
      <c r="B243" s="197" t="s">
        <v>797</v>
      </c>
      <c r="C243" s="198">
        <v>12</v>
      </c>
      <c r="D243" s="198">
        <v>90</v>
      </c>
      <c r="E243" s="55">
        <f t="shared" si="15"/>
        <v>1080</v>
      </c>
    </row>
    <row r="244" spans="1:5" ht="21" x14ac:dyDescent="0.4">
      <c r="A244" s="148">
        <v>32</v>
      </c>
      <c r="B244" s="197" t="s">
        <v>798</v>
      </c>
      <c r="C244" s="198">
        <v>4</v>
      </c>
      <c r="D244" s="162">
        <v>150</v>
      </c>
      <c r="E244" s="55">
        <f t="shared" si="15"/>
        <v>600</v>
      </c>
    </row>
    <row r="245" spans="1:5" ht="21" x14ac:dyDescent="0.4">
      <c r="A245" s="148">
        <v>33</v>
      </c>
      <c r="B245" s="197" t="s">
        <v>799</v>
      </c>
      <c r="C245" s="198">
        <v>2</v>
      </c>
      <c r="D245" s="198">
        <v>650</v>
      </c>
      <c r="E245" s="55">
        <f t="shared" si="15"/>
        <v>1300</v>
      </c>
    </row>
    <row r="246" spans="1:5" ht="21" x14ac:dyDescent="0.4">
      <c r="A246" s="265" t="s">
        <v>21</v>
      </c>
      <c r="B246" s="265"/>
      <c r="C246" s="265"/>
      <c r="D246" s="265"/>
      <c r="E246" s="57">
        <f>SUM(E212:E245)</f>
        <v>22333</v>
      </c>
    </row>
    <row r="247" spans="1:5" ht="21" x14ac:dyDescent="0.4">
      <c r="A247" s="147"/>
      <c r="B247" s="147"/>
      <c r="C247" s="147"/>
      <c r="D247" s="147"/>
      <c r="E247" s="62"/>
    </row>
    <row r="248" spans="1:5" ht="21" x14ac:dyDescent="0.4">
      <c r="A248" s="147"/>
      <c r="B248" s="147"/>
      <c r="C248" s="147"/>
      <c r="D248" s="147"/>
      <c r="E248" s="62"/>
    </row>
    <row r="249" spans="1:5" ht="21" x14ac:dyDescent="0.3">
      <c r="A249" s="264" t="s">
        <v>800</v>
      </c>
      <c r="B249" s="264"/>
      <c r="C249" s="264"/>
      <c r="D249" s="264"/>
      <c r="E249" s="264"/>
    </row>
    <row r="250" spans="1:5" ht="21" x14ac:dyDescent="0.4">
      <c r="A250" s="49" t="s">
        <v>2</v>
      </c>
      <c r="B250" s="146" t="s">
        <v>3</v>
      </c>
      <c r="C250" s="146" t="s">
        <v>4</v>
      </c>
      <c r="D250" s="49" t="s">
        <v>5</v>
      </c>
      <c r="E250" s="49" t="s">
        <v>6</v>
      </c>
    </row>
    <row r="251" spans="1:5" ht="21" x14ac:dyDescent="0.4">
      <c r="A251" s="148">
        <v>1</v>
      </c>
      <c r="B251" s="199" t="s">
        <v>801</v>
      </c>
      <c r="C251" s="200">
        <v>3</v>
      </c>
      <c r="D251" s="201">
        <v>2690</v>
      </c>
      <c r="E251" s="55">
        <f t="shared" ref="E251" si="16">C251*D251</f>
        <v>8070</v>
      </c>
    </row>
    <row r="252" spans="1:5" ht="21" x14ac:dyDescent="0.4">
      <c r="A252" s="265" t="s">
        <v>21</v>
      </c>
      <c r="B252" s="265"/>
      <c r="C252" s="265"/>
      <c r="D252" s="265"/>
      <c r="E252" s="57">
        <f>SUM(E251:E251)</f>
        <v>8070</v>
      </c>
    </row>
    <row r="255" spans="1:5" ht="25.8" x14ac:dyDescent="0.5">
      <c r="A255" s="279" t="s">
        <v>1105</v>
      </c>
      <c r="B255" s="279"/>
      <c r="C255" s="279"/>
      <c r="D255" s="279"/>
      <c r="E255" s="103">
        <f>E8+E17+E25+E34+E69+E96+E102+E119+E124+E129+E150+E161+E168+E175+E184+E190+E198+E208+E246+E252</f>
        <v>661184</v>
      </c>
    </row>
  </sheetData>
  <mergeCells count="53">
    <mergeCell ref="A255:D255"/>
    <mergeCell ref="A252:D252"/>
    <mergeCell ref="A209:E209"/>
    <mergeCell ref="A210:E210"/>
    <mergeCell ref="A246:D246"/>
    <mergeCell ref="A249:E249"/>
    <mergeCell ref="A193:E193"/>
    <mergeCell ref="A198:D198"/>
    <mergeCell ref="A199:E199"/>
    <mergeCell ref="A200:E200"/>
    <mergeCell ref="A208:D208"/>
    <mergeCell ref="A184:D184"/>
    <mergeCell ref="A187:E187"/>
    <mergeCell ref="A190:D190"/>
    <mergeCell ref="A171:E171"/>
    <mergeCell ref="A175:D175"/>
    <mergeCell ref="A178:E178"/>
    <mergeCell ref="A162:E162"/>
    <mergeCell ref="A168:D168"/>
    <mergeCell ref="A130:E130"/>
    <mergeCell ref="A131:E131"/>
    <mergeCell ref="A150:D150"/>
    <mergeCell ref="A153:E153"/>
    <mergeCell ref="C164:E167"/>
    <mergeCell ref="A103:E103"/>
    <mergeCell ref="A104:E104"/>
    <mergeCell ref="A119:D119"/>
    <mergeCell ref="A120:E120"/>
    <mergeCell ref="A161:D161"/>
    <mergeCell ref="A121:E121"/>
    <mergeCell ref="A124:D124"/>
    <mergeCell ref="A125:E125"/>
    <mergeCell ref="A126:E126"/>
    <mergeCell ref="A129:D129"/>
    <mergeCell ref="A1:E1"/>
    <mergeCell ref="A2:E2"/>
    <mergeCell ref="A8:D8"/>
    <mergeCell ref="A10:E10"/>
    <mergeCell ref="A17:D17"/>
    <mergeCell ref="A20:E20"/>
    <mergeCell ref="A9:E9"/>
    <mergeCell ref="A35:E35"/>
    <mergeCell ref="A25:D25"/>
    <mergeCell ref="A28:E28"/>
    <mergeCell ref="A34:D34"/>
    <mergeCell ref="A97:E97"/>
    <mergeCell ref="A98:E98"/>
    <mergeCell ref="A102:D102"/>
    <mergeCell ref="A36:E36"/>
    <mergeCell ref="A69:D69"/>
    <mergeCell ref="A70:E70"/>
    <mergeCell ref="A71:E71"/>
    <mergeCell ref="A96:D96"/>
  </mergeCells>
  <pageMargins left="0.6692913385826772" right="0.19685039370078741" top="0.74803149606299213" bottom="0.74803149606299213" header="0.31496062992125984" footer="0.31496062992125984"/>
  <pageSetup paperSize="9" orientation="portrait" r:id="rId1"/>
  <rowBreaks count="13" manualBreakCount="13">
    <brk id="8" max="16383" man="1"/>
    <brk id="34" max="16383" man="1"/>
    <brk id="63" max="16383" man="1"/>
    <brk id="69" max="16383" man="1"/>
    <brk id="96" max="16383" man="1"/>
    <brk id="102" max="16383" man="1"/>
    <brk id="119" max="16383" man="1"/>
    <brk id="124" max="16383" man="1"/>
    <brk id="129" max="16383" man="1"/>
    <brk id="192" max="16383" man="1"/>
    <brk id="198" max="16383" man="1"/>
    <brk id="208" max="16383" man="1"/>
    <brk id="25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"/>
  <sheetViews>
    <sheetView tabSelected="1" topLeftCell="A163" zoomScaleNormal="100" workbookViewId="0">
      <selection activeCell="G173" sqref="G173"/>
    </sheetView>
  </sheetViews>
  <sheetFormatPr defaultRowHeight="14.4" x14ac:dyDescent="0.3"/>
  <cols>
    <col min="1" max="1" width="6.8984375" style="101" customWidth="1"/>
    <col min="2" max="2" width="32.796875" style="101" customWidth="1"/>
    <col min="3" max="5" width="12.59765625" style="101" customWidth="1"/>
    <col min="6" max="16384" width="8.796875" style="101"/>
  </cols>
  <sheetData>
    <row r="1" spans="1:5" ht="21" x14ac:dyDescent="0.3">
      <c r="A1" s="262" t="s">
        <v>810</v>
      </c>
      <c r="B1" s="262"/>
      <c r="C1" s="262"/>
      <c r="D1" s="262"/>
      <c r="E1" s="262"/>
    </row>
    <row r="2" spans="1:5" ht="21" x14ac:dyDescent="0.3">
      <c r="A2" s="264" t="s">
        <v>811</v>
      </c>
      <c r="B2" s="264"/>
      <c r="C2" s="264"/>
      <c r="D2" s="264"/>
      <c r="E2" s="264"/>
    </row>
    <row r="3" spans="1:5" ht="21" x14ac:dyDescent="0.4">
      <c r="A3" s="49" t="s">
        <v>2</v>
      </c>
      <c r="B3" s="146" t="s">
        <v>3</v>
      </c>
      <c r="C3" s="146" t="s">
        <v>4</v>
      </c>
      <c r="D3" s="49" t="s">
        <v>5</v>
      </c>
      <c r="E3" s="49" t="s">
        <v>6</v>
      </c>
    </row>
    <row r="4" spans="1:5" ht="21" x14ac:dyDescent="0.4">
      <c r="A4" s="148">
        <v>1</v>
      </c>
      <c r="B4" s="52" t="s">
        <v>812</v>
      </c>
      <c r="C4" s="149"/>
      <c r="D4" s="149"/>
      <c r="E4" s="55"/>
    </row>
    <row r="5" spans="1:5" ht="21" x14ac:dyDescent="0.4">
      <c r="A5" s="265" t="s">
        <v>21</v>
      </c>
      <c r="B5" s="265"/>
      <c r="C5" s="265"/>
      <c r="D5" s="265"/>
      <c r="E5" s="57">
        <f>SUM(E4:E4)</f>
        <v>0</v>
      </c>
    </row>
    <row r="6" spans="1:5" ht="21" x14ac:dyDescent="0.4">
      <c r="A6" s="147"/>
      <c r="B6" s="147"/>
      <c r="C6" s="147"/>
      <c r="D6" s="147"/>
      <c r="E6" s="62"/>
    </row>
    <row r="7" spans="1:5" ht="21" x14ac:dyDescent="0.4">
      <c r="A7" s="147"/>
      <c r="B7" s="147"/>
      <c r="C7" s="147"/>
      <c r="D7" s="147"/>
      <c r="E7" s="62"/>
    </row>
    <row r="8" spans="1:5" ht="21" x14ac:dyDescent="0.3">
      <c r="A8" s="264" t="s">
        <v>813</v>
      </c>
      <c r="B8" s="264"/>
      <c r="C8" s="264"/>
      <c r="D8" s="264"/>
      <c r="E8" s="264"/>
    </row>
    <row r="9" spans="1:5" ht="21" x14ac:dyDescent="0.4">
      <c r="A9" s="49" t="s">
        <v>2</v>
      </c>
      <c r="B9" s="146" t="s">
        <v>3</v>
      </c>
      <c r="C9" s="146" t="s">
        <v>4</v>
      </c>
      <c r="D9" s="49" t="s">
        <v>5</v>
      </c>
      <c r="E9" s="49" t="s">
        <v>6</v>
      </c>
    </row>
    <row r="10" spans="1:5" ht="21" x14ac:dyDescent="0.4">
      <c r="A10" s="148">
        <v>1</v>
      </c>
      <c r="B10" s="52" t="s">
        <v>1057</v>
      </c>
      <c r="C10" s="149">
        <v>1</v>
      </c>
      <c r="D10" s="55">
        <v>4990</v>
      </c>
      <c r="E10" s="55">
        <f t="shared" ref="E10" si="0">C10*D10</f>
        <v>4990</v>
      </c>
    </row>
    <row r="11" spans="1:5" ht="21" x14ac:dyDescent="0.4">
      <c r="A11" s="265" t="s">
        <v>21</v>
      </c>
      <c r="B11" s="265"/>
      <c r="C11" s="265"/>
      <c r="D11" s="265"/>
      <c r="E11" s="57">
        <f>SUM(E10:E10)</f>
        <v>4990</v>
      </c>
    </row>
    <row r="12" spans="1:5" ht="21" x14ac:dyDescent="0.4">
      <c r="A12" s="147"/>
      <c r="B12" s="147"/>
      <c r="C12" s="147"/>
      <c r="D12" s="147"/>
      <c r="E12" s="62"/>
    </row>
    <row r="13" spans="1:5" ht="21" x14ac:dyDescent="0.4">
      <c r="A13" s="147"/>
      <c r="B13" s="147"/>
      <c r="C13" s="147"/>
      <c r="D13" s="147"/>
      <c r="E13" s="62"/>
    </row>
    <row r="14" spans="1:5" ht="21" x14ac:dyDescent="0.3">
      <c r="A14" s="264" t="s">
        <v>814</v>
      </c>
      <c r="B14" s="264"/>
      <c r="C14" s="264"/>
      <c r="D14" s="264"/>
      <c r="E14" s="264"/>
    </row>
    <row r="15" spans="1:5" ht="21" x14ac:dyDescent="0.4">
      <c r="A15" s="49" t="s">
        <v>2</v>
      </c>
      <c r="B15" s="146" t="s">
        <v>3</v>
      </c>
      <c r="C15" s="146" t="s">
        <v>4</v>
      </c>
      <c r="D15" s="49" t="s">
        <v>5</v>
      </c>
      <c r="E15" s="49" t="s">
        <v>6</v>
      </c>
    </row>
    <row r="16" spans="1:5" ht="21" x14ac:dyDescent="0.4">
      <c r="A16" s="148">
        <v>1</v>
      </c>
      <c r="B16" s="58" t="s">
        <v>815</v>
      </c>
      <c r="C16" s="149">
        <v>2</v>
      </c>
      <c r="D16" s="149">
        <v>105</v>
      </c>
      <c r="E16" s="55">
        <f t="shared" ref="E16:E26" si="1">C16*D16</f>
        <v>210</v>
      </c>
    </row>
    <row r="17" spans="1:5" ht="21" x14ac:dyDescent="0.4">
      <c r="A17" s="148">
        <v>2</v>
      </c>
      <c r="B17" s="58" t="s">
        <v>816</v>
      </c>
      <c r="C17" s="149">
        <v>3</v>
      </c>
      <c r="D17" s="149">
        <v>52</v>
      </c>
      <c r="E17" s="55">
        <f t="shared" si="1"/>
        <v>156</v>
      </c>
    </row>
    <row r="18" spans="1:5" ht="21" x14ac:dyDescent="0.4">
      <c r="A18" s="148">
        <v>3</v>
      </c>
      <c r="B18" s="52" t="s">
        <v>621</v>
      </c>
      <c r="C18" s="149">
        <v>1</v>
      </c>
      <c r="D18" s="149">
        <v>85</v>
      </c>
      <c r="E18" s="55">
        <f t="shared" si="1"/>
        <v>85</v>
      </c>
    </row>
    <row r="19" spans="1:5" ht="21" x14ac:dyDescent="0.4">
      <c r="A19" s="148">
        <v>4</v>
      </c>
      <c r="B19" s="52" t="s">
        <v>622</v>
      </c>
      <c r="C19" s="149">
        <v>1</v>
      </c>
      <c r="D19" s="149">
        <v>45</v>
      </c>
      <c r="E19" s="55">
        <f t="shared" si="1"/>
        <v>45</v>
      </c>
    </row>
    <row r="20" spans="1:5" ht="21" x14ac:dyDescent="0.4">
      <c r="A20" s="148">
        <v>5</v>
      </c>
      <c r="B20" s="52" t="s">
        <v>817</v>
      </c>
      <c r="C20" s="149">
        <v>1</v>
      </c>
      <c r="D20" s="149">
        <v>80</v>
      </c>
      <c r="E20" s="55">
        <f t="shared" si="1"/>
        <v>80</v>
      </c>
    </row>
    <row r="21" spans="1:5" ht="21" x14ac:dyDescent="0.4">
      <c r="A21" s="148">
        <v>6</v>
      </c>
      <c r="B21" s="52" t="s">
        <v>619</v>
      </c>
      <c r="C21" s="149">
        <v>3</v>
      </c>
      <c r="D21" s="149">
        <v>20</v>
      </c>
      <c r="E21" s="55">
        <f t="shared" si="1"/>
        <v>60</v>
      </c>
    </row>
    <row r="22" spans="1:5" ht="21" x14ac:dyDescent="0.4">
      <c r="A22" s="148">
        <v>7</v>
      </c>
      <c r="B22" s="52" t="s">
        <v>81</v>
      </c>
      <c r="C22" s="149">
        <v>10</v>
      </c>
      <c r="D22" s="149">
        <v>10</v>
      </c>
      <c r="E22" s="55">
        <f t="shared" si="1"/>
        <v>100</v>
      </c>
    </row>
    <row r="23" spans="1:5" ht="42" x14ac:dyDescent="0.4">
      <c r="A23" s="148">
        <v>8</v>
      </c>
      <c r="B23" s="52" t="s">
        <v>818</v>
      </c>
      <c r="C23" s="149">
        <v>2</v>
      </c>
      <c r="D23" s="149">
        <v>63</v>
      </c>
      <c r="E23" s="55">
        <f t="shared" si="1"/>
        <v>126</v>
      </c>
    </row>
    <row r="24" spans="1:5" ht="21" x14ac:dyDescent="0.4">
      <c r="A24" s="148">
        <v>9</v>
      </c>
      <c r="B24" s="52" t="s">
        <v>819</v>
      </c>
      <c r="C24" s="149">
        <v>1</v>
      </c>
      <c r="D24" s="149">
        <v>120</v>
      </c>
      <c r="E24" s="55">
        <f t="shared" si="1"/>
        <v>120</v>
      </c>
    </row>
    <row r="25" spans="1:5" ht="21" x14ac:dyDescent="0.4">
      <c r="A25" s="148">
        <v>10</v>
      </c>
      <c r="B25" s="52" t="s">
        <v>820</v>
      </c>
      <c r="C25" s="149">
        <v>4</v>
      </c>
      <c r="D25" s="149">
        <v>85</v>
      </c>
      <c r="E25" s="55">
        <f t="shared" si="1"/>
        <v>340</v>
      </c>
    </row>
    <row r="26" spans="1:5" ht="21" x14ac:dyDescent="0.4">
      <c r="A26" s="148">
        <v>11</v>
      </c>
      <c r="B26" s="59" t="s">
        <v>821</v>
      </c>
      <c r="C26" s="52">
        <v>1</v>
      </c>
      <c r="D26" s="149">
        <v>239</v>
      </c>
      <c r="E26" s="55">
        <f t="shared" si="1"/>
        <v>239</v>
      </c>
    </row>
    <row r="27" spans="1:5" ht="21" x14ac:dyDescent="0.4">
      <c r="A27" s="265" t="s">
        <v>21</v>
      </c>
      <c r="B27" s="265"/>
      <c r="C27" s="265"/>
      <c r="D27" s="265"/>
      <c r="E27" s="57">
        <f>SUM(E16:E26)</f>
        <v>1561</v>
      </c>
    </row>
    <row r="28" spans="1:5" ht="21" x14ac:dyDescent="0.3">
      <c r="A28" s="262" t="s">
        <v>822</v>
      </c>
      <c r="B28" s="262"/>
      <c r="C28" s="262"/>
      <c r="D28" s="262"/>
      <c r="E28" s="262"/>
    </row>
    <row r="29" spans="1:5" ht="21" x14ac:dyDescent="0.3">
      <c r="A29" s="264" t="s">
        <v>823</v>
      </c>
      <c r="B29" s="264"/>
      <c r="C29" s="264"/>
      <c r="D29" s="264"/>
      <c r="E29" s="264"/>
    </row>
    <row r="30" spans="1:5" ht="21" x14ac:dyDescent="0.4">
      <c r="A30" s="49" t="s">
        <v>2</v>
      </c>
      <c r="B30" s="146" t="s">
        <v>3</v>
      </c>
      <c r="C30" s="146" t="s">
        <v>4</v>
      </c>
      <c r="D30" s="49" t="s">
        <v>5</v>
      </c>
      <c r="E30" s="49" t="s">
        <v>6</v>
      </c>
    </row>
    <row r="31" spans="1:5" ht="21" x14ac:dyDescent="0.4">
      <c r="A31" s="148">
        <v>1</v>
      </c>
      <c r="B31" s="52" t="s">
        <v>824</v>
      </c>
      <c r="C31" s="149">
        <v>4</v>
      </c>
      <c r="D31" s="55">
        <v>1900</v>
      </c>
      <c r="E31" s="55">
        <f t="shared" ref="E31:E38" si="2">C31*D31</f>
        <v>7600</v>
      </c>
    </row>
    <row r="32" spans="1:5" ht="21" x14ac:dyDescent="0.4">
      <c r="A32" s="148">
        <v>2</v>
      </c>
      <c r="B32" s="52" t="s">
        <v>825</v>
      </c>
      <c r="C32" s="149">
        <v>2</v>
      </c>
      <c r="D32" s="149">
        <v>650</v>
      </c>
      <c r="E32" s="55">
        <f t="shared" si="2"/>
        <v>1300</v>
      </c>
    </row>
    <row r="33" spans="1:5" ht="21" x14ac:dyDescent="0.4">
      <c r="A33" s="148">
        <v>3</v>
      </c>
      <c r="B33" s="52" t="s">
        <v>826</v>
      </c>
      <c r="C33" s="149">
        <v>3</v>
      </c>
      <c r="D33" s="55">
        <v>1000</v>
      </c>
      <c r="E33" s="55">
        <f t="shared" si="2"/>
        <v>3000</v>
      </c>
    </row>
    <row r="34" spans="1:5" ht="21" x14ac:dyDescent="0.4">
      <c r="A34" s="148">
        <v>4</v>
      </c>
      <c r="B34" s="52" t="s">
        <v>827</v>
      </c>
      <c r="C34" s="149">
        <v>1</v>
      </c>
      <c r="D34" s="55">
        <v>1900</v>
      </c>
      <c r="E34" s="55">
        <f t="shared" si="2"/>
        <v>1900</v>
      </c>
    </row>
    <row r="35" spans="1:5" ht="21" x14ac:dyDescent="0.4">
      <c r="A35" s="148">
        <v>5</v>
      </c>
      <c r="B35" s="52" t="s">
        <v>828</v>
      </c>
      <c r="C35" s="149">
        <v>2</v>
      </c>
      <c r="D35" s="149">
        <v>420</v>
      </c>
      <c r="E35" s="55">
        <f t="shared" si="2"/>
        <v>840</v>
      </c>
    </row>
    <row r="36" spans="1:5" ht="21" x14ac:dyDescent="0.4">
      <c r="A36" s="148">
        <v>6</v>
      </c>
      <c r="B36" s="52" t="s">
        <v>829</v>
      </c>
      <c r="C36" s="149">
        <v>1</v>
      </c>
      <c r="D36" s="55">
        <v>2500</v>
      </c>
      <c r="E36" s="55">
        <f t="shared" si="2"/>
        <v>2500</v>
      </c>
    </row>
    <row r="37" spans="1:5" ht="21" x14ac:dyDescent="0.4">
      <c r="A37" s="148">
        <v>7</v>
      </c>
      <c r="B37" s="52" t="s">
        <v>830</v>
      </c>
      <c r="C37" s="149">
        <v>1</v>
      </c>
      <c r="D37" s="149">
        <v>450</v>
      </c>
      <c r="E37" s="55">
        <f t="shared" si="2"/>
        <v>450</v>
      </c>
    </row>
    <row r="38" spans="1:5" ht="21" x14ac:dyDescent="0.4">
      <c r="A38" s="148">
        <v>8</v>
      </c>
      <c r="B38" s="52" t="s">
        <v>831</v>
      </c>
      <c r="C38" s="149">
        <v>1</v>
      </c>
      <c r="D38" s="55">
        <v>1000</v>
      </c>
      <c r="E38" s="55">
        <f t="shared" si="2"/>
        <v>1000</v>
      </c>
    </row>
    <row r="39" spans="1:5" ht="21" x14ac:dyDescent="0.4">
      <c r="A39" s="265" t="s">
        <v>21</v>
      </c>
      <c r="B39" s="265"/>
      <c r="C39" s="265"/>
      <c r="D39" s="265"/>
      <c r="E39" s="57">
        <f>SUM(E31:E38)</f>
        <v>18590</v>
      </c>
    </row>
    <row r="40" spans="1:5" ht="21" x14ac:dyDescent="0.4">
      <c r="A40" s="147"/>
      <c r="B40" s="147"/>
      <c r="C40" s="147"/>
      <c r="D40" s="147"/>
      <c r="E40" s="62"/>
    </row>
    <row r="41" spans="1:5" ht="21" x14ac:dyDescent="0.4">
      <c r="A41" s="147"/>
      <c r="B41" s="147"/>
      <c r="C41" s="147"/>
      <c r="D41" s="147"/>
      <c r="E41" s="62"/>
    </row>
    <row r="42" spans="1:5" ht="21" x14ac:dyDescent="0.3">
      <c r="A42" s="264" t="s">
        <v>832</v>
      </c>
      <c r="B42" s="264"/>
      <c r="C42" s="264"/>
      <c r="D42" s="264"/>
      <c r="E42" s="264"/>
    </row>
    <row r="43" spans="1:5" ht="21" x14ac:dyDescent="0.4">
      <c r="A43" s="49" t="s">
        <v>2</v>
      </c>
      <c r="B43" s="146" t="s">
        <v>3</v>
      </c>
      <c r="C43" s="146" t="s">
        <v>4</v>
      </c>
      <c r="D43" s="49" t="s">
        <v>5</v>
      </c>
      <c r="E43" s="49" t="s">
        <v>6</v>
      </c>
    </row>
    <row r="44" spans="1:5" ht="21" x14ac:dyDescent="0.4">
      <c r="A44" s="148">
        <v>1</v>
      </c>
      <c r="B44" s="52" t="s">
        <v>1058</v>
      </c>
      <c r="C44" s="149">
        <v>4</v>
      </c>
      <c r="D44" s="55">
        <v>10000</v>
      </c>
      <c r="E44" s="55">
        <f t="shared" ref="E44:E51" si="3">C44*D44</f>
        <v>40000</v>
      </c>
    </row>
    <row r="45" spans="1:5" ht="21" x14ac:dyDescent="0.4">
      <c r="A45" s="148">
        <v>2</v>
      </c>
      <c r="B45" s="52" t="s">
        <v>825</v>
      </c>
      <c r="C45" s="149">
        <v>1</v>
      </c>
      <c r="D45" s="55">
        <v>2000</v>
      </c>
      <c r="E45" s="55">
        <f t="shared" si="3"/>
        <v>2000</v>
      </c>
    </row>
    <row r="46" spans="1:5" ht="21" x14ac:dyDescent="0.4">
      <c r="A46" s="232">
        <v>3</v>
      </c>
      <c r="B46" s="52" t="s">
        <v>834</v>
      </c>
      <c r="C46" s="149">
        <v>1</v>
      </c>
      <c r="D46" s="120">
        <v>12000</v>
      </c>
      <c r="E46" s="55">
        <f t="shared" si="3"/>
        <v>12000</v>
      </c>
    </row>
    <row r="47" spans="1:5" ht="21" x14ac:dyDescent="0.4">
      <c r="A47" s="232">
        <v>4</v>
      </c>
      <c r="B47" s="52" t="s">
        <v>1059</v>
      </c>
      <c r="C47" s="149">
        <v>2</v>
      </c>
      <c r="D47" s="55">
        <v>3000</v>
      </c>
      <c r="E47" s="55">
        <f t="shared" si="3"/>
        <v>6000</v>
      </c>
    </row>
    <row r="48" spans="1:5" ht="21" x14ac:dyDescent="0.4">
      <c r="A48" s="232">
        <v>5</v>
      </c>
      <c r="B48" s="52" t="s">
        <v>835</v>
      </c>
      <c r="C48" s="149">
        <v>1</v>
      </c>
      <c r="D48" s="55">
        <v>1500</v>
      </c>
      <c r="E48" s="55">
        <f t="shared" si="3"/>
        <v>1500</v>
      </c>
    </row>
    <row r="49" spans="1:5" ht="21" x14ac:dyDescent="0.4">
      <c r="A49" s="232">
        <v>6</v>
      </c>
      <c r="B49" s="52" t="s">
        <v>836</v>
      </c>
      <c r="C49" s="149">
        <v>4</v>
      </c>
      <c r="D49" s="149">
        <v>35</v>
      </c>
      <c r="E49" s="55">
        <f t="shared" si="3"/>
        <v>140</v>
      </c>
    </row>
    <row r="50" spans="1:5" ht="21" x14ac:dyDescent="0.4">
      <c r="A50" s="232">
        <v>7</v>
      </c>
      <c r="B50" s="52" t="s">
        <v>837</v>
      </c>
      <c r="C50" s="149">
        <v>1</v>
      </c>
      <c r="D50" s="120">
        <v>600</v>
      </c>
      <c r="E50" s="55">
        <f t="shared" si="3"/>
        <v>600</v>
      </c>
    </row>
    <row r="51" spans="1:5" ht="21" x14ac:dyDescent="0.4">
      <c r="A51" s="232">
        <v>8</v>
      </c>
      <c r="B51" s="52" t="s">
        <v>838</v>
      </c>
      <c r="C51" s="149">
        <v>1</v>
      </c>
      <c r="D51" s="120">
        <v>600</v>
      </c>
      <c r="E51" s="55">
        <f t="shared" si="3"/>
        <v>600</v>
      </c>
    </row>
    <row r="52" spans="1:5" ht="21" x14ac:dyDescent="0.4">
      <c r="A52" s="265" t="s">
        <v>21</v>
      </c>
      <c r="B52" s="265"/>
      <c r="C52" s="265"/>
      <c r="D52" s="265"/>
      <c r="E52" s="57">
        <f>SUM(E44:E51)</f>
        <v>62840</v>
      </c>
    </row>
    <row r="53" spans="1:5" ht="21" x14ac:dyDescent="0.4">
      <c r="A53" s="147"/>
      <c r="B53" s="147"/>
      <c r="C53" s="147"/>
      <c r="D53" s="147"/>
      <c r="E53" s="62"/>
    </row>
    <row r="54" spans="1:5" ht="21" x14ac:dyDescent="0.4">
      <c r="A54" s="147"/>
      <c r="B54" s="147"/>
      <c r="C54" s="147"/>
      <c r="D54" s="147"/>
      <c r="E54" s="62"/>
    </row>
    <row r="55" spans="1:5" ht="21" x14ac:dyDescent="0.3">
      <c r="A55" s="264" t="s">
        <v>839</v>
      </c>
      <c r="B55" s="264"/>
      <c r="C55" s="264"/>
      <c r="D55" s="264"/>
      <c r="E55" s="264"/>
    </row>
    <row r="56" spans="1:5" ht="21" x14ac:dyDescent="0.4">
      <c r="A56" s="49" t="s">
        <v>2</v>
      </c>
      <c r="B56" s="146" t="s">
        <v>3</v>
      </c>
      <c r="C56" s="146" t="s">
        <v>4</v>
      </c>
      <c r="D56" s="49" t="s">
        <v>5</v>
      </c>
      <c r="E56" s="49" t="s">
        <v>6</v>
      </c>
    </row>
    <row r="57" spans="1:5" ht="21" x14ac:dyDescent="0.4">
      <c r="A57" s="148">
        <v>1</v>
      </c>
      <c r="B57" s="52" t="s">
        <v>840</v>
      </c>
      <c r="C57" s="149">
        <v>5</v>
      </c>
      <c r="D57" s="149">
        <v>370</v>
      </c>
      <c r="E57" s="55">
        <f t="shared" ref="E57" si="4">C57*D57</f>
        <v>1850</v>
      </c>
    </row>
    <row r="58" spans="1:5" ht="21" x14ac:dyDescent="0.4">
      <c r="A58" s="265" t="s">
        <v>21</v>
      </c>
      <c r="B58" s="265"/>
      <c r="C58" s="265"/>
      <c r="D58" s="265"/>
      <c r="E58" s="57">
        <f>SUM(E57:E57)</f>
        <v>1850</v>
      </c>
    </row>
    <row r="59" spans="1:5" ht="21" x14ac:dyDescent="0.3">
      <c r="A59" s="264" t="s">
        <v>841</v>
      </c>
      <c r="B59" s="264"/>
      <c r="C59" s="264"/>
      <c r="D59" s="264"/>
      <c r="E59" s="264"/>
    </row>
    <row r="60" spans="1:5" ht="21" x14ac:dyDescent="0.4">
      <c r="A60" s="49" t="s">
        <v>2</v>
      </c>
      <c r="B60" s="146" t="s">
        <v>3</v>
      </c>
      <c r="C60" s="146" t="s">
        <v>4</v>
      </c>
      <c r="D60" s="49" t="s">
        <v>5</v>
      </c>
      <c r="E60" s="49" t="s">
        <v>6</v>
      </c>
    </row>
    <row r="61" spans="1:5" ht="21" x14ac:dyDescent="0.4">
      <c r="A61" s="148">
        <v>1</v>
      </c>
      <c r="B61" s="52" t="s">
        <v>842</v>
      </c>
      <c r="C61" s="149">
        <v>4</v>
      </c>
      <c r="D61" s="55">
        <v>1300</v>
      </c>
      <c r="E61" s="55">
        <f t="shared" ref="E61:E66" si="5">C61*D61</f>
        <v>5200</v>
      </c>
    </row>
    <row r="62" spans="1:5" ht="21" x14ac:dyDescent="0.4">
      <c r="A62" s="148">
        <v>2</v>
      </c>
      <c r="B62" s="52" t="s">
        <v>843</v>
      </c>
      <c r="C62" s="149">
        <v>4</v>
      </c>
      <c r="D62" s="55">
        <v>1300</v>
      </c>
      <c r="E62" s="55">
        <f t="shared" si="5"/>
        <v>5200</v>
      </c>
    </row>
    <row r="63" spans="1:5" ht="21" x14ac:dyDescent="0.4">
      <c r="A63" s="148">
        <v>3</v>
      </c>
      <c r="B63" s="52" t="s">
        <v>833</v>
      </c>
      <c r="C63" s="149">
        <v>1</v>
      </c>
      <c r="D63" s="55">
        <v>3500</v>
      </c>
      <c r="E63" s="55">
        <f t="shared" si="5"/>
        <v>3500</v>
      </c>
    </row>
    <row r="64" spans="1:5" ht="21" x14ac:dyDescent="0.4">
      <c r="A64" s="148">
        <v>4</v>
      </c>
      <c r="B64" s="122" t="s">
        <v>844</v>
      </c>
      <c r="C64" s="118">
        <v>1</v>
      </c>
      <c r="D64" s="120">
        <v>8500</v>
      </c>
      <c r="E64" s="55">
        <f t="shared" si="5"/>
        <v>8500</v>
      </c>
    </row>
    <row r="65" spans="1:5" ht="21" x14ac:dyDescent="0.4">
      <c r="A65" s="148">
        <v>5</v>
      </c>
      <c r="B65" s="122" t="s">
        <v>825</v>
      </c>
      <c r="C65" s="118">
        <v>1</v>
      </c>
      <c r="D65" s="120">
        <v>1500</v>
      </c>
      <c r="E65" s="55">
        <f t="shared" si="5"/>
        <v>1500</v>
      </c>
    </row>
    <row r="66" spans="1:5" ht="21" x14ac:dyDescent="0.4">
      <c r="A66" s="148">
        <v>6</v>
      </c>
      <c r="B66" s="122" t="s">
        <v>845</v>
      </c>
      <c r="C66" s="118">
        <v>10</v>
      </c>
      <c r="D66" s="118">
        <v>80</v>
      </c>
      <c r="E66" s="55">
        <f t="shared" si="5"/>
        <v>800</v>
      </c>
    </row>
    <row r="67" spans="1:5" ht="21" x14ac:dyDescent="0.4">
      <c r="A67" s="265" t="s">
        <v>21</v>
      </c>
      <c r="B67" s="265"/>
      <c r="C67" s="265"/>
      <c r="D67" s="265"/>
      <c r="E67" s="57">
        <f>SUM(E61:E66)</f>
        <v>24700</v>
      </c>
    </row>
    <row r="68" spans="1:5" ht="21" x14ac:dyDescent="0.4">
      <c r="A68" s="270" t="s">
        <v>846</v>
      </c>
      <c r="B68" s="270"/>
      <c r="C68" s="270"/>
      <c r="D68" s="270"/>
      <c r="E68" s="270"/>
    </row>
    <row r="69" spans="1:5" ht="21" x14ac:dyDescent="0.3">
      <c r="A69" s="264" t="s">
        <v>258</v>
      </c>
      <c r="B69" s="264"/>
      <c r="C69" s="264"/>
      <c r="D69" s="264"/>
      <c r="E69" s="264"/>
    </row>
    <row r="70" spans="1:5" ht="21" x14ac:dyDescent="0.4">
      <c r="A70" s="49" t="s">
        <v>2</v>
      </c>
      <c r="B70" s="146" t="s">
        <v>3</v>
      </c>
      <c r="C70" s="146" t="s">
        <v>4</v>
      </c>
      <c r="D70" s="49" t="s">
        <v>5</v>
      </c>
      <c r="E70" s="49" t="s">
        <v>6</v>
      </c>
    </row>
    <row r="71" spans="1:5" ht="42" x14ac:dyDescent="0.4">
      <c r="A71" s="148">
        <v>1</v>
      </c>
      <c r="B71" s="52" t="s">
        <v>737</v>
      </c>
      <c r="C71" s="60">
        <v>1</v>
      </c>
      <c r="D71" s="60">
        <v>108</v>
      </c>
      <c r="E71" s="55">
        <f t="shared" ref="E71:E73" si="6">C71*D71</f>
        <v>108</v>
      </c>
    </row>
    <row r="72" spans="1:5" ht="21" x14ac:dyDescent="0.4">
      <c r="A72" s="148">
        <v>2</v>
      </c>
      <c r="B72" s="59" t="s">
        <v>739</v>
      </c>
      <c r="C72" s="60">
        <v>1</v>
      </c>
      <c r="D72" s="60">
        <v>20</v>
      </c>
      <c r="E72" s="55">
        <f t="shared" si="6"/>
        <v>20</v>
      </c>
    </row>
    <row r="73" spans="1:5" ht="21" x14ac:dyDescent="0.4">
      <c r="A73" s="148">
        <v>3</v>
      </c>
      <c r="B73" s="59" t="s">
        <v>741</v>
      </c>
      <c r="C73" s="60">
        <v>3</v>
      </c>
      <c r="D73" s="60">
        <v>20</v>
      </c>
      <c r="E73" s="55">
        <f t="shared" si="6"/>
        <v>60</v>
      </c>
    </row>
    <row r="74" spans="1:5" ht="21" x14ac:dyDescent="0.4">
      <c r="A74" s="265" t="s">
        <v>21</v>
      </c>
      <c r="B74" s="265"/>
      <c r="C74" s="265"/>
      <c r="D74" s="265"/>
      <c r="E74" s="57">
        <f>SUM(E71:E73)</f>
        <v>188</v>
      </c>
    </row>
    <row r="75" spans="1:5" ht="21" x14ac:dyDescent="0.4">
      <c r="A75" s="147"/>
      <c r="B75" s="147"/>
      <c r="C75" s="147"/>
      <c r="D75" s="147"/>
      <c r="E75" s="62"/>
    </row>
    <row r="76" spans="1:5" ht="21" x14ac:dyDescent="0.4">
      <c r="A76" s="147"/>
      <c r="B76" s="147"/>
      <c r="C76" s="147"/>
      <c r="D76" s="147"/>
      <c r="E76" s="62"/>
    </row>
    <row r="77" spans="1:5" ht="21" x14ac:dyDescent="0.3">
      <c r="A77" s="264" t="s">
        <v>934</v>
      </c>
      <c r="B77" s="264"/>
      <c r="C77" s="264"/>
      <c r="D77" s="264"/>
      <c r="E77" s="264"/>
    </row>
    <row r="78" spans="1:5" ht="21" x14ac:dyDescent="0.4">
      <c r="A78" s="49" t="s">
        <v>2</v>
      </c>
      <c r="B78" s="146" t="s">
        <v>3</v>
      </c>
      <c r="C78" s="146" t="s">
        <v>4</v>
      </c>
      <c r="D78" s="49" t="s">
        <v>5</v>
      </c>
      <c r="E78" s="49" t="s">
        <v>6</v>
      </c>
    </row>
    <row r="79" spans="1:5" ht="21" x14ac:dyDescent="0.4">
      <c r="A79" s="148">
        <v>1</v>
      </c>
      <c r="B79" s="52" t="s">
        <v>847</v>
      </c>
      <c r="C79" s="149">
        <v>500</v>
      </c>
      <c r="D79" s="149">
        <v>70</v>
      </c>
      <c r="E79" s="55">
        <f t="shared" ref="E79" si="7">C79*D79</f>
        <v>35000</v>
      </c>
    </row>
    <row r="80" spans="1:5" ht="21" x14ac:dyDescent="0.4">
      <c r="A80" s="265" t="s">
        <v>21</v>
      </c>
      <c r="B80" s="265"/>
      <c r="C80" s="265"/>
      <c r="D80" s="265"/>
      <c r="E80" s="57">
        <f>SUM(E79:E79)</f>
        <v>35000</v>
      </c>
    </row>
    <row r="81" spans="1:5" ht="21" x14ac:dyDescent="0.4">
      <c r="A81" s="270" t="s">
        <v>848</v>
      </c>
      <c r="B81" s="270"/>
      <c r="C81" s="270"/>
      <c r="D81" s="270"/>
      <c r="E81" s="270"/>
    </row>
    <row r="82" spans="1:5" ht="21" x14ac:dyDescent="0.3">
      <c r="A82" s="264" t="s">
        <v>849</v>
      </c>
      <c r="B82" s="264"/>
      <c r="C82" s="264"/>
      <c r="D82" s="264"/>
      <c r="E82" s="264"/>
    </row>
    <row r="83" spans="1:5" ht="21" x14ac:dyDescent="0.4">
      <c r="A83" s="49" t="s">
        <v>2</v>
      </c>
      <c r="B83" s="146" t="s">
        <v>3</v>
      </c>
      <c r="C83" s="146" t="s">
        <v>4</v>
      </c>
      <c r="D83" s="49" t="s">
        <v>5</v>
      </c>
      <c r="E83" s="49" t="s">
        <v>6</v>
      </c>
    </row>
    <row r="84" spans="1:5" ht="21" x14ac:dyDescent="0.4">
      <c r="A84" s="148">
        <v>1</v>
      </c>
      <c r="B84" s="52" t="s">
        <v>850</v>
      </c>
      <c r="C84" s="149">
        <v>50</v>
      </c>
      <c r="D84" s="149">
        <v>35</v>
      </c>
      <c r="E84" s="55">
        <f t="shared" ref="E84:E85" si="8">C84*D84</f>
        <v>1750</v>
      </c>
    </row>
    <row r="85" spans="1:5" ht="21" x14ac:dyDescent="0.4">
      <c r="A85" s="148">
        <v>2</v>
      </c>
      <c r="B85" s="52" t="s">
        <v>851</v>
      </c>
      <c r="C85" s="149">
        <v>100</v>
      </c>
      <c r="D85" s="149">
        <v>15</v>
      </c>
      <c r="E85" s="55">
        <f t="shared" si="8"/>
        <v>1500</v>
      </c>
    </row>
    <row r="86" spans="1:5" ht="21" x14ac:dyDescent="0.4">
      <c r="A86" s="265" t="s">
        <v>21</v>
      </c>
      <c r="B86" s="265"/>
      <c r="C86" s="265"/>
      <c r="D86" s="265"/>
      <c r="E86" s="57">
        <f>SUM(E84:E85)</f>
        <v>3250</v>
      </c>
    </row>
    <row r="87" spans="1:5" ht="21" x14ac:dyDescent="0.4">
      <c r="A87" s="147"/>
      <c r="B87" s="147"/>
      <c r="C87" s="147"/>
      <c r="D87" s="147"/>
      <c r="E87" s="62"/>
    </row>
    <row r="88" spans="1:5" ht="21" x14ac:dyDescent="0.4">
      <c r="A88" s="147"/>
      <c r="B88" s="147"/>
      <c r="C88" s="147"/>
      <c r="D88" s="147"/>
      <c r="E88" s="62"/>
    </row>
    <row r="89" spans="1:5" ht="21" x14ac:dyDescent="0.3">
      <c r="A89" s="264" t="s">
        <v>852</v>
      </c>
      <c r="B89" s="264"/>
      <c r="C89" s="264"/>
      <c r="D89" s="264"/>
      <c r="E89" s="264"/>
    </row>
    <row r="90" spans="1:5" ht="21" x14ac:dyDescent="0.4">
      <c r="A90" s="49" t="s">
        <v>2</v>
      </c>
      <c r="B90" s="146" t="s">
        <v>3</v>
      </c>
      <c r="C90" s="146" t="s">
        <v>4</v>
      </c>
      <c r="D90" s="49" t="s">
        <v>5</v>
      </c>
      <c r="E90" s="49" t="s">
        <v>6</v>
      </c>
    </row>
    <row r="91" spans="1:5" ht="21" x14ac:dyDescent="0.4">
      <c r="A91" s="148">
        <v>1</v>
      </c>
      <c r="B91" s="52" t="s">
        <v>241</v>
      </c>
      <c r="C91" s="149">
        <v>20</v>
      </c>
      <c r="D91" s="149">
        <v>15</v>
      </c>
      <c r="E91" s="55">
        <f t="shared" ref="E91:E94" si="9">C91*D91</f>
        <v>300</v>
      </c>
    </row>
    <row r="92" spans="1:5" ht="21" x14ac:dyDescent="0.4">
      <c r="A92" s="148">
        <v>2</v>
      </c>
      <c r="B92" s="52" t="s">
        <v>853</v>
      </c>
      <c r="C92" s="149">
        <v>30</v>
      </c>
      <c r="D92" s="149">
        <v>20</v>
      </c>
      <c r="E92" s="55">
        <f t="shared" si="9"/>
        <v>600</v>
      </c>
    </row>
    <row r="93" spans="1:5" ht="21" x14ac:dyDescent="0.4">
      <c r="A93" s="148">
        <v>3</v>
      </c>
      <c r="B93" s="52" t="s">
        <v>854</v>
      </c>
      <c r="C93" s="149">
        <v>150</v>
      </c>
      <c r="D93" s="149">
        <v>35</v>
      </c>
      <c r="E93" s="55">
        <f t="shared" si="9"/>
        <v>5250</v>
      </c>
    </row>
    <row r="94" spans="1:5" ht="21" x14ac:dyDescent="0.4">
      <c r="A94" s="148">
        <v>4</v>
      </c>
      <c r="B94" s="52" t="s">
        <v>855</v>
      </c>
      <c r="C94" s="149">
        <v>15</v>
      </c>
      <c r="D94" s="149">
        <v>100</v>
      </c>
      <c r="E94" s="55">
        <f t="shared" si="9"/>
        <v>1500</v>
      </c>
    </row>
    <row r="95" spans="1:5" ht="21" x14ac:dyDescent="0.4">
      <c r="A95" s="265" t="s">
        <v>21</v>
      </c>
      <c r="B95" s="265"/>
      <c r="C95" s="265"/>
      <c r="D95" s="265"/>
      <c r="E95" s="57">
        <f>SUM(E91:E94)</f>
        <v>7650</v>
      </c>
    </row>
    <row r="96" spans="1:5" ht="21" x14ac:dyDescent="0.4">
      <c r="A96" s="147"/>
      <c r="B96" s="147"/>
      <c r="C96" s="147"/>
      <c r="D96" s="147"/>
      <c r="E96" s="62"/>
    </row>
    <row r="97" spans="1:5" ht="21" x14ac:dyDescent="0.4">
      <c r="A97" s="147"/>
      <c r="B97" s="147"/>
      <c r="C97" s="147"/>
      <c r="D97" s="147"/>
      <c r="E97" s="62"/>
    </row>
    <row r="98" spans="1:5" ht="21" x14ac:dyDescent="0.3">
      <c r="A98" s="264" t="s">
        <v>856</v>
      </c>
      <c r="B98" s="264"/>
      <c r="C98" s="264"/>
      <c r="D98" s="264"/>
      <c r="E98" s="264"/>
    </row>
    <row r="99" spans="1:5" ht="21" x14ac:dyDescent="0.4">
      <c r="A99" s="49" t="s">
        <v>2</v>
      </c>
      <c r="B99" s="146" t="s">
        <v>3</v>
      </c>
      <c r="C99" s="146" t="s">
        <v>4</v>
      </c>
      <c r="D99" s="49" t="s">
        <v>5</v>
      </c>
      <c r="E99" s="49" t="s">
        <v>6</v>
      </c>
    </row>
    <row r="100" spans="1:5" ht="21" x14ac:dyDescent="0.4">
      <c r="A100" s="148">
        <v>1</v>
      </c>
      <c r="B100" s="52" t="s">
        <v>857</v>
      </c>
      <c r="C100" s="149">
        <v>5</v>
      </c>
      <c r="D100" s="55">
        <v>1200</v>
      </c>
      <c r="E100" s="55">
        <f t="shared" ref="E100:E129" si="10">C100*D100</f>
        <v>6000</v>
      </c>
    </row>
    <row r="101" spans="1:5" ht="21" x14ac:dyDescent="0.4">
      <c r="A101" s="148">
        <v>2</v>
      </c>
      <c r="B101" s="52" t="s">
        <v>858</v>
      </c>
      <c r="C101" s="149">
        <v>5</v>
      </c>
      <c r="D101" s="149">
        <v>600</v>
      </c>
      <c r="E101" s="55">
        <f t="shared" si="10"/>
        <v>3000</v>
      </c>
    </row>
    <row r="102" spans="1:5" ht="21" x14ac:dyDescent="0.4">
      <c r="A102" s="148">
        <v>3</v>
      </c>
      <c r="B102" s="58" t="s">
        <v>859</v>
      </c>
      <c r="C102" s="149">
        <v>300</v>
      </c>
      <c r="D102" s="149">
        <v>12</v>
      </c>
      <c r="E102" s="55">
        <f t="shared" si="10"/>
        <v>3600</v>
      </c>
    </row>
    <row r="103" spans="1:5" ht="21" x14ac:dyDescent="0.4">
      <c r="A103" s="148">
        <v>4</v>
      </c>
      <c r="B103" s="52" t="s">
        <v>860</v>
      </c>
      <c r="C103" s="149">
        <v>2</v>
      </c>
      <c r="D103" s="55">
        <v>1200</v>
      </c>
      <c r="E103" s="55">
        <f t="shared" si="10"/>
        <v>2400</v>
      </c>
    </row>
    <row r="104" spans="1:5" ht="21" x14ac:dyDescent="0.4">
      <c r="A104" s="148">
        <v>5</v>
      </c>
      <c r="B104" s="52" t="s">
        <v>861</v>
      </c>
      <c r="C104" s="149">
        <v>60</v>
      </c>
      <c r="D104" s="149">
        <v>60</v>
      </c>
      <c r="E104" s="55">
        <f t="shared" si="10"/>
        <v>3600</v>
      </c>
    </row>
    <row r="105" spans="1:5" ht="21" x14ac:dyDescent="0.4">
      <c r="A105" s="148">
        <v>6</v>
      </c>
      <c r="B105" s="52" t="s">
        <v>862</v>
      </c>
      <c r="C105" s="149">
        <v>6</v>
      </c>
      <c r="D105" s="149">
        <v>100</v>
      </c>
      <c r="E105" s="55">
        <f t="shared" si="10"/>
        <v>600</v>
      </c>
    </row>
    <row r="106" spans="1:5" ht="21" x14ac:dyDescent="0.4">
      <c r="A106" s="148">
        <v>7</v>
      </c>
      <c r="B106" s="52" t="s">
        <v>863</v>
      </c>
      <c r="C106" s="149">
        <v>5</v>
      </c>
      <c r="D106" s="149">
        <v>100</v>
      </c>
      <c r="E106" s="55">
        <f t="shared" si="10"/>
        <v>500</v>
      </c>
    </row>
    <row r="107" spans="1:5" ht="21" x14ac:dyDescent="0.4">
      <c r="A107" s="148">
        <v>8</v>
      </c>
      <c r="B107" s="52" t="s">
        <v>864</v>
      </c>
      <c r="C107" s="149">
        <v>4</v>
      </c>
      <c r="D107" s="149">
        <v>100</v>
      </c>
      <c r="E107" s="55">
        <f t="shared" si="10"/>
        <v>400</v>
      </c>
    </row>
    <row r="108" spans="1:5" ht="21" x14ac:dyDescent="0.4">
      <c r="A108" s="148">
        <v>9</v>
      </c>
      <c r="B108" s="52" t="s">
        <v>865</v>
      </c>
      <c r="C108" s="149">
        <v>10</v>
      </c>
      <c r="D108" s="149">
        <v>50</v>
      </c>
      <c r="E108" s="55">
        <f t="shared" si="10"/>
        <v>500</v>
      </c>
    </row>
    <row r="109" spans="1:5" ht="21" x14ac:dyDescent="0.4">
      <c r="A109" s="148">
        <v>10</v>
      </c>
      <c r="B109" s="52" t="s">
        <v>866</v>
      </c>
      <c r="C109" s="149">
        <v>300</v>
      </c>
      <c r="D109" s="149">
        <v>4</v>
      </c>
      <c r="E109" s="55">
        <f t="shared" si="10"/>
        <v>1200</v>
      </c>
    </row>
    <row r="110" spans="1:5" ht="21" x14ac:dyDescent="0.4">
      <c r="A110" s="148">
        <v>11</v>
      </c>
      <c r="B110" s="52" t="s">
        <v>867</v>
      </c>
      <c r="C110" s="149">
        <v>3</v>
      </c>
      <c r="D110" s="149">
        <v>150</v>
      </c>
      <c r="E110" s="55">
        <f t="shared" si="10"/>
        <v>450</v>
      </c>
    </row>
    <row r="111" spans="1:5" ht="21" x14ac:dyDescent="0.4">
      <c r="A111" s="148">
        <v>12</v>
      </c>
      <c r="B111" s="52" t="s">
        <v>1060</v>
      </c>
      <c r="C111" s="149">
        <v>200</v>
      </c>
      <c r="D111" s="149">
        <v>30</v>
      </c>
      <c r="E111" s="55">
        <f t="shared" si="10"/>
        <v>6000</v>
      </c>
    </row>
    <row r="112" spans="1:5" ht="21" x14ac:dyDescent="0.4">
      <c r="A112" s="148">
        <v>13</v>
      </c>
      <c r="B112" s="52" t="s">
        <v>868</v>
      </c>
      <c r="C112" s="149">
        <v>6</v>
      </c>
      <c r="D112" s="149">
        <v>350</v>
      </c>
      <c r="E112" s="55">
        <f t="shared" si="10"/>
        <v>2100</v>
      </c>
    </row>
    <row r="113" spans="1:5" ht="21" x14ac:dyDescent="0.4">
      <c r="A113" s="148">
        <v>14</v>
      </c>
      <c r="B113" s="52" t="s">
        <v>869</v>
      </c>
      <c r="C113" s="149">
        <v>3</v>
      </c>
      <c r="D113" s="149">
        <v>330</v>
      </c>
      <c r="E113" s="55">
        <f t="shared" si="10"/>
        <v>990</v>
      </c>
    </row>
    <row r="114" spans="1:5" ht="21" x14ac:dyDescent="0.4">
      <c r="A114" s="148">
        <v>15</v>
      </c>
      <c r="B114" s="52" t="s">
        <v>870</v>
      </c>
      <c r="C114" s="149">
        <v>5</v>
      </c>
      <c r="D114" s="149">
        <v>150</v>
      </c>
      <c r="E114" s="55">
        <f t="shared" si="10"/>
        <v>750</v>
      </c>
    </row>
    <row r="115" spans="1:5" ht="21" x14ac:dyDescent="0.4">
      <c r="A115" s="148">
        <v>16</v>
      </c>
      <c r="B115" s="52" t="s">
        <v>871</v>
      </c>
      <c r="C115" s="149">
        <v>2</v>
      </c>
      <c r="D115" s="149">
        <v>350</v>
      </c>
      <c r="E115" s="55">
        <f t="shared" si="10"/>
        <v>700</v>
      </c>
    </row>
    <row r="116" spans="1:5" ht="21" x14ac:dyDescent="0.4">
      <c r="A116" s="148">
        <v>17</v>
      </c>
      <c r="B116" s="52" t="s">
        <v>872</v>
      </c>
      <c r="C116" s="149">
        <v>2</v>
      </c>
      <c r="D116" s="149">
        <v>500</v>
      </c>
      <c r="E116" s="55">
        <f t="shared" si="10"/>
        <v>1000</v>
      </c>
    </row>
    <row r="117" spans="1:5" ht="21" x14ac:dyDescent="0.4">
      <c r="A117" s="148">
        <v>18</v>
      </c>
      <c r="B117" s="52" t="s">
        <v>873</v>
      </c>
      <c r="C117" s="149">
        <v>1</v>
      </c>
      <c r="D117" s="55">
        <v>1000</v>
      </c>
      <c r="E117" s="55">
        <f t="shared" si="10"/>
        <v>1000</v>
      </c>
    </row>
    <row r="118" spans="1:5" ht="21" x14ac:dyDescent="0.4">
      <c r="A118" s="148">
        <v>19</v>
      </c>
      <c r="B118" s="52" t="s">
        <v>874</v>
      </c>
      <c r="C118" s="149">
        <v>2</v>
      </c>
      <c r="D118" s="149">
        <v>80</v>
      </c>
      <c r="E118" s="55">
        <f t="shared" si="10"/>
        <v>160</v>
      </c>
    </row>
    <row r="119" spans="1:5" ht="21" x14ac:dyDescent="0.4">
      <c r="A119" s="148">
        <v>20</v>
      </c>
      <c r="B119" s="52" t="s">
        <v>875</v>
      </c>
      <c r="C119" s="149">
        <v>3</v>
      </c>
      <c r="D119" s="149">
        <v>220</v>
      </c>
      <c r="E119" s="55">
        <f t="shared" si="10"/>
        <v>660</v>
      </c>
    </row>
    <row r="120" spans="1:5" ht="21" x14ac:dyDescent="0.4">
      <c r="A120" s="148">
        <v>21</v>
      </c>
      <c r="B120" s="52" t="s">
        <v>876</v>
      </c>
      <c r="C120" s="149">
        <v>2</v>
      </c>
      <c r="D120" s="149">
        <v>500</v>
      </c>
      <c r="E120" s="55">
        <f t="shared" si="10"/>
        <v>1000</v>
      </c>
    </row>
    <row r="121" spans="1:5" ht="21" x14ac:dyDescent="0.4">
      <c r="A121" s="148">
        <v>22</v>
      </c>
      <c r="B121" s="52" t="s">
        <v>877</v>
      </c>
      <c r="C121" s="149">
        <v>15</v>
      </c>
      <c r="D121" s="149">
        <v>100</v>
      </c>
      <c r="E121" s="55">
        <f t="shared" si="10"/>
        <v>1500</v>
      </c>
    </row>
    <row r="122" spans="1:5" ht="21" x14ac:dyDescent="0.4">
      <c r="A122" s="148">
        <v>23</v>
      </c>
      <c r="B122" s="52" t="s">
        <v>878</v>
      </c>
      <c r="C122" s="149">
        <v>10</v>
      </c>
      <c r="D122" s="149">
        <v>80</v>
      </c>
      <c r="E122" s="55">
        <f t="shared" si="10"/>
        <v>800</v>
      </c>
    </row>
    <row r="123" spans="1:5" ht="21" x14ac:dyDescent="0.4">
      <c r="A123" s="148">
        <v>24</v>
      </c>
      <c r="B123" s="52" t="s">
        <v>879</v>
      </c>
      <c r="C123" s="149">
        <v>6</v>
      </c>
      <c r="D123" s="149">
        <v>50</v>
      </c>
      <c r="E123" s="55">
        <f t="shared" si="10"/>
        <v>300</v>
      </c>
    </row>
    <row r="124" spans="1:5" ht="21" x14ac:dyDescent="0.4">
      <c r="A124" s="148">
        <v>25</v>
      </c>
      <c r="B124" s="52" t="s">
        <v>880</v>
      </c>
      <c r="C124" s="149">
        <v>10</v>
      </c>
      <c r="D124" s="149">
        <v>60</v>
      </c>
      <c r="E124" s="55">
        <f t="shared" si="10"/>
        <v>600</v>
      </c>
    </row>
    <row r="125" spans="1:5" ht="21" x14ac:dyDescent="0.4">
      <c r="A125" s="148">
        <v>26</v>
      </c>
      <c r="B125" s="52" t="s">
        <v>881</v>
      </c>
      <c r="C125" s="149">
        <v>10</v>
      </c>
      <c r="D125" s="149">
        <v>150</v>
      </c>
      <c r="E125" s="55">
        <f t="shared" si="10"/>
        <v>1500</v>
      </c>
    </row>
    <row r="126" spans="1:5" ht="21" x14ac:dyDescent="0.4">
      <c r="A126" s="148">
        <v>27</v>
      </c>
      <c r="B126" s="52" t="s">
        <v>882</v>
      </c>
      <c r="C126" s="149">
        <v>4</v>
      </c>
      <c r="D126" s="149">
        <v>250</v>
      </c>
      <c r="E126" s="55">
        <f t="shared" si="10"/>
        <v>1000</v>
      </c>
    </row>
    <row r="127" spans="1:5" ht="21" x14ac:dyDescent="0.4">
      <c r="A127" s="148">
        <v>28</v>
      </c>
      <c r="B127" s="52" t="s">
        <v>883</v>
      </c>
      <c r="C127" s="149">
        <v>4</v>
      </c>
      <c r="D127" s="149">
        <v>100</v>
      </c>
      <c r="E127" s="55">
        <f t="shared" si="10"/>
        <v>400</v>
      </c>
    </row>
    <row r="128" spans="1:5" ht="21" x14ac:dyDescent="0.4">
      <c r="A128" s="148">
        <v>29</v>
      </c>
      <c r="B128" s="52" t="s">
        <v>884</v>
      </c>
      <c r="C128" s="149">
        <v>1</v>
      </c>
      <c r="D128" s="55">
        <v>4000</v>
      </c>
      <c r="E128" s="55">
        <f t="shared" si="10"/>
        <v>4000</v>
      </c>
    </row>
    <row r="129" spans="1:5" ht="21" x14ac:dyDescent="0.4">
      <c r="A129" s="148">
        <v>30</v>
      </c>
      <c r="B129" s="52" t="s">
        <v>885</v>
      </c>
      <c r="C129" s="149">
        <v>2</v>
      </c>
      <c r="D129" s="149">
        <v>200</v>
      </c>
      <c r="E129" s="55">
        <f t="shared" si="10"/>
        <v>400</v>
      </c>
    </row>
    <row r="130" spans="1:5" ht="21" x14ac:dyDescent="0.4">
      <c r="A130" s="265" t="s">
        <v>21</v>
      </c>
      <c r="B130" s="265"/>
      <c r="C130" s="265"/>
      <c r="D130" s="265"/>
      <c r="E130" s="57">
        <f>SUM(E100:E129)</f>
        <v>47110</v>
      </c>
    </row>
    <row r="131" spans="1:5" ht="21" x14ac:dyDescent="0.3">
      <c r="A131" s="264" t="s">
        <v>886</v>
      </c>
      <c r="B131" s="264"/>
      <c r="C131" s="264"/>
      <c r="D131" s="264"/>
      <c r="E131" s="264"/>
    </row>
    <row r="132" spans="1:5" ht="21" x14ac:dyDescent="0.4">
      <c r="A132" s="49" t="s">
        <v>2</v>
      </c>
      <c r="B132" s="146" t="s">
        <v>3</v>
      </c>
      <c r="C132" s="146" t="s">
        <v>4</v>
      </c>
      <c r="D132" s="49" t="s">
        <v>5</v>
      </c>
      <c r="E132" s="49" t="s">
        <v>6</v>
      </c>
    </row>
    <row r="133" spans="1:5" ht="21" x14ac:dyDescent="0.4">
      <c r="A133" s="148">
        <v>1</v>
      </c>
      <c r="B133" s="52"/>
      <c r="C133" s="149"/>
      <c r="D133" s="55"/>
      <c r="E133" s="55"/>
    </row>
    <row r="134" spans="1:5" ht="21" x14ac:dyDescent="0.4">
      <c r="A134" s="265" t="s">
        <v>21</v>
      </c>
      <c r="B134" s="265"/>
      <c r="C134" s="265"/>
      <c r="D134" s="265"/>
      <c r="E134" s="57">
        <f>SUM(E133:E133)</f>
        <v>0</v>
      </c>
    </row>
    <row r="135" spans="1:5" ht="21" x14ac:dyDescent="0.3">
      <c r="A135" s="264" t="s">
        <v>887</v>
      </c>
      <c r="B135" s="264"/>
      <c r="C135" s="264"/>
      <c r="D135" s="264"/>
      <c r="E135" s="264"/>
    </row>
    <row r="136" spans="1:5" ht="21" x14ac:dyDescent="0.4">
      <c r="A136" s="49" t="s">
        <v>2</v>
      </c>
      <c r="B136" s="146" t="s">
        <v>3</v>
      </c>
      <c r="C136" s="146" t="s">
        <v>4</v>
      </c>
      <c r="D136" s="49" t="s">
        <v>5</v>
      </c>
      <c r="E136" s="49" t="s">
        <v>6</v>
      </c>
    </row>
    <row r="137" spans="1:5" ht="21" x14ac:dyDescent="0.4">
      <c r="A137" s="148">
        <v>1</v>
      </c>
      <c r="B137" s="52"/>
      <c r="C137" s="149"/>
      <c r="D137" s="55"/>
      <c r="E137" s="55"/>
    </row>
    <row r="138" spans="1:5" ht="21" x14ac:dyDescent="0.4">
      <c r="A138" s="265" t="s">
        <v>21</v>
      </c>
      <c r="B138" s="265"/>
      <c r="C138" s="265"/>
      <c r="D138" s="265"/>
      <c r="E138" s="57">
        <f>SUM(E137:E137)</f>
        <v>0</v>
      </c>
    </row>
    <row r="139" spans="1:5" ht="21" x14ac:dyDescent="0.4">
      <c r="A139" s="147"/>
      <c r="B139" s="147"/>
      <c r="C139" s="147"/>
      <c r="D139" s="147"/>
      <c r="E139" s="62"/>
    </row>
    <row r="140" spans="1:5" ht="21" x14ac:dyDescent="0.3">
      <c r="A140" s="264" t="s">
        <v>888</v>
      </c>
      <c r="B140" s="264"/>
      <c r="C140" s="264"/>
      <c r="D140" s="264"/>
      <c r="E140" s="264"/>
    </row>
    <row r="141" spans="1:5" ht="21" x14ac:dyDescent="0.4">
      <c r="A141" s="49" t="s">
        <v>2</v>
      </c>
      <c r="B141" s="146" t="s">
        <v>3</v>
      </c>
      <c r="C141" s="146" t="s">
        <v>4</v>
      </c>
      <c r="D141" s="49" t="s">
        <v>5</v>
      </c>
      <c r="E141" s="49" t="s">
        <v>6</v>
      </c>
    </row>
    <row r="142" spans="1:5" ht="21" x14ac:dyDescent="0.4">
      <c r="A142" s="148">
        <v>1</v>
      </c>
      <c r="B142" s="52" t="s">
        <v>1064</v>
      </c>
      <c r="C142" s="149">
        <v>100</v>
      </c>
      <c r="D142" s="149">
        <v>80</v>
      </c>
      <c r="E142" s="55">
        <f t="shared" ref="E142:E152" si="11">C142*D142</f>
        <v>8000</v>
      </c>
    </row>
    <row r="143" spans="1:5" ht="21" x14ac:dyDescent="0.4">
      <c r="A143" s="148">
        <v>2</v>
      </c>
      <c r="B143" s="52" t="s">
        <v>1065</v>
      </c>
      <c r="C143" s="149">
        <v>100</v>
      </c>
      <c r="D143" s="149">
        <v>50</v>
      </c>
      <c r="E143" s="55">
        <f t="shared" si="11"/>
        <v>5000</v>
      </c>
    </row>
    <row r="144" spans="1:5" ht="21" x14ac:dyDescent="0.4">
      <c r="A144" s="148">
        <v>3</v>
      </c>
      <c r="B144" s="52" t="s">
        <v>1068</v>
      </c>
      <c r="C144" s="149">
        <v>2</v>
      </c>
      <c r="D144" s="55">
        <v>1500</v>
      </c>
      <c r="E144" s="55">
        <f t="shared" si="11"/>
        <v>3000</v>
      </c>
    </row>
    <row r="145" spans="1:5" ht="21" x14ac:dyDescent="0.4">
      <c r="A145" s="148">
        <v>4</v>
      </c>
      <c r="B145" s="52" t="s">
        <v>1099</v>
      </c>
      <c r="C145" s="149">
        <v>10</v>
      </c>
      <c r="D145" s="55">
        <v>30</v>
      </c>
      <c r="E145" s="55">
        <f t="shared" si="11"/>
        <v>300</v>
      </c>
    </row>
    <row r="146" spans="1:5" ht="21" x14ac:dyDescent="0.4">
      <c r="A146" s="148">
        <v>5</v>
      </c>
      <c r="B146" s="52" t="s">
        <v>1100</v>
      </c>
      <c r="C146" s="149">
        <v>20</v>
      </c>
      <c r="D146" s="149">
        <v>40</v>
      </c>
      <c r="E146" s="55">
        <f t="shared" si="11"/>
        <v>800</v>
      </c>
    </row>
    <row r="147" spans="1:5" ht="21" x14ac:dyDescent="0.4">
      <c r="A147" s="148">
        <v>6</v>
      </c>
      <c r="B147" s="52" t="s">
        <v>1066</v>
      </c>
      <c r="C147" s="149">
        <v>80</v>
      </c>
      <c r="D147" s="149">
        <v>5</v>
      </c>
      <c r="E147" s="55">
        <f t="shared" si="11"/>
        <v>400</v>
      </c>
    </row>
    <row r="148" spans="1:5" ht="21" x14ac:dyDescent="0.4">
      <c r="A148" s="148">
        <v>7</v>
      </c>
      <c r="B148" s="52" t="s">
        <v>1101</v>
      </c>
      <c r="C148" s="149">
        <v>20</v>
      </c>
      <c r="D148" s="149">
        <v>100</v>
      </c>
      <c r="E148" s="55">
        <f t="shared" si="11"/>
        <v>2000</v>
      </c>
    </row>
    <row r="149" spans="1:5" ht="21" x14ac:dyDescent="0.4">
      <c r="A149" s="148">
        <v>8</v>
      </c>
      <c r="B149" s="52" t="s">
        <v>1102</v>
      </c>
      <c r="C149" s="149">
        <v>2</v>
      </c>
      <c r="D149" s="149">
        <v>500</v>
      </c>
      <c r="E149" s="55">
        <f t="shared" si="11"/>
        <v>1000</v>
      </c>
    </row>
    <row r="150" spans="1:5" ht="21" x14ac:dyDescent="0.4">
      <c r="A150" s="148">
        <v>9</v>
      </c>
      <c r="B150" s="52" t="s">
        <v>1103</v>
      </c>
      <c r="C150" s="149">
        <v>2</v>
      </c>
      <c r="D150" s="149">
        <v>500</v>
      </c>
      <c r="E150" s="55">
        <f t="shared" si="11"/>
        <v>1000</v>
      </c>
    </row>
    <row r="151" spans="1:5" ht="21" x14ac:dyDescent="0.4">
      <c r="A151" s="148">
        <v>10</v>
      </c>
      <c r="B151" s="52" t="s">
        <v>1104</v>
      </c>
      <c r="C151" s="149">
        <v>10</v>
      </c>
      <c r="D151" s="149">
        <v>30</v>
      </c>
      <c r="E151" s="55">
        <f t="shared" si="11"/>
        <v>300</v>
      </c>
    </row>
    <row r="152" spans="1:5" ht="21" x14ac:dyDescent="0.4">
      <c r="A152" s="148">
        <v>11</v>
      </c>
      <c r="B152" s="52" t="s">
        <v>1067</v>
      </c>
      <c r="C152" s="149">
        <v>5</v>
      </c>
      <c r="D152" s="149">
        <v>50</v>
      </c>
      <c r="E152" s="55">
        <f t="shared" si="11"/>
        <v>250</v>
      </c>
    </row>
    <row r="153" spans="1:5" ht="21" x14ac:dyDescent="0.4">
      <c r="A153" s="265" t="s">
        <v>21</v>
      </c>
      <c r="B153" s="265"/>
      <c r="C153" s="265"/>
      <c r="D153" s="265"/>
      <c r="E153" s="57">
        <f>SUM(E142:E152)</f>
        <v>22050</v>
      </c>
    </row>
    <row r="154" spans="1:5" ht="21" x14ac:dyDescent="0.4">
      <c r="A154" s="147"/>
      <c r="B154" s="147"/>
      <c r="C154" s="147"/>
      <c r="D154" s="147"/>
      <c r="E154" s="62"/>
    </row>
    <row r="155" spans="1:5" ht="21" x14ac:dyDescent="0.3">
      <c r="A155" s="264" t="s">
        <v>890</v>
      </c>
      <c r="B155" s="264"/>
      <c r="C155" s="264"/>
      <c r="D155" s="264"/>
      <c r="E155" s="264"/>
    </row>
    <row r="156" spans="1:5" ht="21" x14ac:dyDescent="0.4">
      <c r="A156" s="49" t="s">
        <v>2</v>
      </c>
      <c r="B156" s="146" t="s">
        <v>3</v>
      </c>
      <c r="C156" s="146" t="s">
        <v>4</v>
      </c>
      <c r="D156" s="49" t="s">
        <v>5</v>
      </c>
      <c r="E156" s="49" t="s">
        <v>6</v>
      </c>
    </row>
    <row r="157" spans="1:5" ht="21" x14ac:dyDescent="0.4">
      <c r="A157" s="148">
        <v>1</v>
      </c>
      <c r="B157" s="52" t="s">
        <v>891</v>
      </c>
      <c r="C157" s="149">
        <v>2</v>
      </c>
      <c r="D157" s="149">
        <v>30</v>
      </c>
      <c r="E157" s="55">
        <f t="shared" ref="E157:E159" si="12">C157*D157</f>
        <v>60</v>
      </c>
    </row>
    <row r="158" spans="1:5" ht="21" x14ac:dyDescent="0.4">
      <c r="A158" s="148">
        <v>2</v>
      </c>
      <c r="B158" s="52" t="s">
        <v>892</v>
      </c>
      <c r="C158" s="149">
        <v>1</v>
      </c>
      <c r="D158" s="55">
        <v>1000</v>
      </c>
      <c r="E158" s="55">
        <f t="shared" si="12"/>
        <v>1000</v>
      </c>
    </row>
    <row r="159" spans="1:5" ht="21" x14ac:dyDescent="0.4">
      <c r="A159" s="148">
        <v>3</v>
      </c>
      <c r="B159" s="52" t="s">
        <v>893</v>
      </c>
      <c r="C159" s="149">
        <v>1</v>
      </c>
      <c r="D159" s="55">
        <v>2500</v>
      </c>
      <c r="E159" s="55">
        <f t="shared" si="12"/>
        <v>2500</v>
      </c>
    </row>
    <row r="160" spans="1:5" ht="21" x14ac:dyDescent="0.4">
      <c r="A160" s="265" t="s">
        <v>21</v>
      </c>
      <c r="B160" s="265"/>
      <c r="C160" s="265"/>
      <c r="D160" s="265"/>
      <c r="E160" s="57">
        <f>SUM(E157:E159)</f>
        <v>3560</v>
      </c>
    </row>
    <row r="161" spans="1:5" ht="21" x14ac:dyDescent="0.4">
      <c r="A161" s="258"/>
      <c r="B161" s="258"/>
      <c r="C161" s="258"/>
      <c r="D161" s="258"/>
      <c r="E161" s="62"/>
    </row>
    <row r="162" spans="1:5" ht="21" x14ac:dyDescent="0.4">
      <c r="A162" s="258"/>
      <c r="B162" s="258"/>
      <c r="C162" s="258"/>
      <c r="D162" s="258"/>
      <c r="E162" s="62"/>
    </row>
    <row r="163" spans="1:5" ht="21" x14ac:dyDescent="0.3">
      <c r="A163" s="264" t="s">
        <v>1260</v>
      </c>
      <c r="B163" s="264"/>
      <c r="C163" s="264"/>
      <c r="D163" s="264"/>
      <c r="E163" s="264"/>
    </row>
    <row r="164" spans="1:5" ht="21" x14ac:dyDescent="0.4">
      <c r="A164" s="49" t="s">
        <v>2</v>
      </c>
      <c r="B164" s="259" t="s">
        <v>3</v>
      </c>
      <c r="C164" s="259" t="s">
        <v>4</v>
      </c>
      <c r="D164" s="49" t="s">
        <v>5</v>
      </c>
      <c r="E164" s="49" t="s">
        <v>6</v>
      </c>
    </row>
    <row r="165" spans="1:5" ht="21" x14ac:dyDescent="0.4">
      <c r="A165" s="260">
        <v>1</v>
      </c>
      <c r="B165" s="52"/>
      <c r="C165" s="261"/>
      <c r="D165" s="55"/>
      <c r="E165" s="55"/>
    </row>
    <row r="166" spans="1:5" ht="21" x14ac:dyDescent="0.4">
      <c r="A166" s="265" t="s">
        <v>21</v>
      </c>
      <c r="B166" s="265"/>
      <c r="C166" s="265"/>
      <c r="D166" s="265"/>
      <c r="E166" s="57">
        <f>SUM(E165:E165)</f>
        <v>0</v>
      </c>
    </row>
    <row r="167" spans="1:5" ht="21" x14ac:dyDescent="0.4">
      <c r="A167" s="258"/>
      <c r="B167" s="258"/>
      <c r="C167" s="258"/>
      <c r="D167" s="258"/>
      <c r="E167" s="62"/>
    </row>
    <row r="168" spans="1:5" ht="21" x14ac:dyDescent="0.4">
      <c r="A168" s="258"/>
      <c r="B168" s="258"/>
      <c r="C168" s="258"/>
      <c r="D168" s="258"/>
      <c r="E168" s="62"/>
    </row>
    <row r="169" spans="1:5" ht="21" x14ac:dyDescent="0.3">
      <c r="A169" s="262" t="s">
        <v>894</v>
      </c>
      <c r="B169" s="262"/>
      <c r="C169" s="262"/>
      <c r="D169" s="262"/>
      <c r="E169" s="262"/>
    </row>
    <row r="170" spans="1:5" ht="21" x14ac:dyDescent="0.3">
      <c r="A170" s="264" t="s">
        <v>895</v>
      </c>
      <c r="B170" s="264"/>
      <c r="C170" s="264"/>
      <c r="D170" s="264"/>
      <c r="E170" s="264"/>
    </row>
    <row r="171" spans="1:5" ht="21" x14ac:dyDescent="0.4">
      <c r="A171" s="49" t="s">
        <v>2</v>
      </c>
      <c r="B171" s="146" t="s">
        <v>3</v>
      </c>
      <c r="C171" s="146" t="s">
        <v>4</v>
      </c>
      <c r="D171" s="49" t="s">
        <v>5</v>
      </c>
      <c r="E171" s="49" t="s">
        <v>6</v>
      </c>
    </row>
    <row r="172" spans="1:5" ht="21" x14ac:dyDescent="0.4">
      <c r="A172" s="148">
        <v>1</v>
      </c>
      <c r="B172" s="52" t="s">
        <v>900</v>
      </c>
      <c r="C172" s="149">
        <v>20</v>
      </c>
      <c r="D172" s="149">
        <v>30</v>
      </c>
      <c r="E172" s="55">
        <f t="shared" ref="E172:E177" si="13">C172*D172</f>
        <v>600</v>
      </c>
    </row>
    <row r="173" spans="1:5" ht="21" x14ac:dyDescent="0.4">
      <c r="A173" s="148">
        <v>2</v>
      </c>
      <c r="B173" s="52" t="s">
        <v>897</v>
      </c>
      <c r="C173" s="149">
        <v>1</v>
      </c>
      <c r="D173" s="149">
        <v>800</v>
      </c>
      <c r="E173" s="55">
        <f t="shared" si="13"/>
        <v>800</v>
      </c>
    </row>
    <row r="174" spans="1:5" ht="21" x14ac:dyDescent="0.4">
      <c r="A174" s="148">
        <v>3</v>
      </c>
      <c r="B174" s="52" t="s">
        <v>898</v>
      </c>
      <c r="C174" s="149">
        <v>1</v>
      </c>
      <c r="D174" s="149">
        <v>680</v>
      </c>
      <c r="E174" s="55">
        <f t="shared" si="13"/>
        <v>680</v>
      </c>
    </row>
    <row r="175" spans="1:5" ht="21" x14ac:dyDescent="0.4">
      <c r="A175" s="148">
        <v>4</v>
      </c>
      <c r="B175" s="52" t="s">
        <v>1215</v>
      </c>
      <c r="C175" s="149">
        <v>3</v>
      </c>
      <c r="D175" s="149">
        <v>155</v>
      </c>
      <c r="E175" s="55">
        <f t="shared" si="13"/>
        <v>465</v>
      </c>
    </row>
    <row r="176" spans="1:5" ht="21" x14ac:dyDescent="0.4">
      <c r="A176" s="148">
        <v>5</v>
      </c>
      <c r="B176" s="52" t="s">
        <v>899</v>
      </c>
      <c r="C176" s="149">
        <v>1</v>
      </c>
      <c r="D176" s="149">
        <v>300</v>
      </c>
      <c r="E176" s="55">
        <f t="shared" si="13"/>
        <v>300</v>
      </c>
    </row>
    <row r="177" spans="1:5" ht="21" x14ac:dyDescent="0.4">
      <c r="A177" s="148">
        <v>6</v>
      </c>
      <c r="B177" s="52" t="s">
        <v>1069</v>
      </c>
      <c r="C177" s="149">
        <v>60</v>
      </c>
      <c r="D177" s="149">
        <v>30</v>
      </c>
      <c r="E177" s="55">
        <f t="shared" si="13"/>
        <v>1800</v>
      </c>
    </row>
    <row r="178" spans="1:5" ht="21" x14ac:dyDescent="0.4">
      <c r="A178" s="265" t="s">
        <v>21</v>
      </c>
      <c r="B178" s="265"/>
      <c r="C178" s="265"/>
      <c r="D178" s="265"/>
      <c r="E178" s="57">
        <f>SUM(E172:E177)</f>
        <v>4645</v>
      </c>
    </row>
    <row r="179" spans="1:5" ht="21" x14ac:dyDescent="0.4">
      <c r="A179" s="147"/>
      <c r="B179" s="147"/>
      <c r="C179" s="147"/>
      <c r="D179" s="147"/>
      <c r="E179" s="62"/>
    </row>
    <row r="180" spans="1:5" ht="21" x14ac:dyDescent="0.4">
      <c r="A180" s="147"/>
      <c r="B180" s="147"/>
      <c r="C180" s="147"/>
      <c r="D180" s="147"/>
      <c r="E180" s="62"/>
    </row>
    <row r="181" spans="1:5" ht="21" x14ac:dyDescent="0.3">
      <c r="A181" s="264" t="s">
        <v>901</v>
      </c>
      <c r="B181" s="264"/>
      <c r="C181" s="264"/>
      <c r="D181" s="264"/>
      <c r="E181" s="264"/>
    </row>
    <row r="182" spans="1:5" ht="21" x14ac:dyDescent="0.4">
      <c r="A182" s="49" t="s">
        <v>2</v>
      </c>
      <c r="B182" s="146" t="s">
        <v>3</v>
      </c>
      <c r="C182" s="146" t="s">
        <v>4</v>
      </c>
      <c r="D182" s="49" t="s">
        <v>5</v>
      </c>
      <c r="E182" s="49" t="s">
        <v>6</v>
      </c>
    </row>
    <row r="183" spans="1:5" ht="21" x14ac:dyDescent="0.4">
      <c r="A183" s="148">
        <v>1</v>
      </c>
      <c r="B183" s="52" t="s">
        <v>896</v>
      </c>
      <c r="C183" s="149">
        <v>20</v>
      </c>
      <c r="D183" s="149">
        <v>30</v>
      </c>
      <c r="E183" s="55">
        <f t="shared" ref="E183" si="14">C183*D183</f>
        <v>600</v>
      </c>
    </row>
    <row r="184" spans="1:5" ht="21" x14ac:dyDescent="0.4">
      <c r="A184" s="265" t="s">
        <v>21</v>
      </c>
      <c r="B184" s="265"/>
      <c r="C184" s="265"/>
      <c r="D184" s="265"/>
      <c r="E184" s="57">
        <f>SUM(E183:E183)</f>
        <v>600</v>
      </c>
    </row>
    <row r="185" spans="1:5" ht="21" x14ac:dyDescent="0.3">
      <c r="A185" s="264" t="s">
        <v>902</v>
      </c>
      <c r="B185" s="264"/>
      <c r="C185" s="264"/>
      <c r="D185" s="264"/>
      <c r="E185" s="264"/>
    </row>
    <row r="186" spans="1:5" ht="21" x14ac:dyDescent="0.4">
      <c r="A186" s="49" t="s">
        <v>2</v>
      </c>
      <c r="B186" s="146" t="s">
        <v>3</v>
      </c>
      <c r="C186" s="146" t="s">
        <v>4</v>
      </c>
      <c r="D186" s="49" t="s">
        <v>5</v>
      </c>
      <c r="E186" s="49" t="s">
        <v>6</v>
      </c>
    </row>
    <row r="187" spans="1:5" ht="21" x14ac:dyDescent="0.4">
      <c r="A187" s="148">
        <v>1</v>
      </c>
      <c r="B187" s="52" t="s">
        <v>1070</v>
      </c>
      <c r="C187" s="149">
        <v>1</v>
      </c>
      <c r="D187" s="149">
        <v>720</v>
      </c>
      <c r="E187" s="55">
        <f t="shared" ref="E187:E191" si="15">C187*D187</f>
        <v>720</v>
      </c>
    </row>
    <row r="188" spans="1:5" ht="21" x14ac:dyDescent="0.4">
      <c r="A188" s="148">
        <v>2</v>
      </c>
      <c r="B188" s="52" t="s">
        <v>903</v>
      </c>
      <c r="C188" s="149">
        <v>1</v>
      </c>
      <c r="D188" s="149">
        <v>20</v>
      </c>
      <c r="E188" s="55">
        <f t="shared" si="15"/>
        <v>20</v>
      </c>
    </row>
    <row r="189" spans="1:5" ht="21" x14ac:dyDescent="0.4">
      <c r="A189" s="148">
        <v>3</v>
      </c>
      <c r="B189" s="52" t="s">
        <v>904</v>
      </c>
      <c r="C189" s="149">
        <v>2</v>
      </c>
      <c r="D189" s="149">
        <v>20</v>
      </c>
      <c r="E189" s="55">
        <f t="shared" si="15"/>
        <v>40</v>
      </c>
    </row>
    <row r="190" spans="1:5" ht="21" x14ac:dyDescent="0.4">
      <c r="A190" s="148">
        <v>4</v>
      </c>
      <c r="B190" s="52" t="s">
        <v>905</v>
      </c>
      <c r="C190" s="149">
        <v>1</v>
      </c>
      <c r="D190" s="149">
        <v>108</v>
      </c>
      <c r="E190" s="55">
        <f t="shared" si="15"/>
        <v>108</v>
      </c>
    </row>
    <row r="191" spans="1:5" ht="21" x14ac:dyDescent="0.4">
      <c r="A191" s="148">
        <v>5</v>
      </c>
      <c r="B191" s="52" t="s">
        <v>38</v>
      </c>
      <c r="C191" s="149">
        <v>1</v>
      </c>
      <c r="D191" s="149">
        <v>800</v>
      </c>
      <c r="E191" s="55">
        <f t="shared" si="15"/>
        <v>800</v>
      </c>
    </row>
    <row r="192" spans="1:5" ht="21" x14ac:dyDescent="0.4">
      <c r="A192" s="265" t="s">
        <v>21</v>
      </c>
      <c r="B192" s="265"/>
      <c r="C192" s="265"/>
      <c r="D192" s="265"/>
      <c r="E192" s="57">
        <f>SUM(E187:E191)</f>
        <v>1688</v>
      </c>
    </row>
    <row r="193" spans="1:5" ht="21" x14ac:dyDescent="0.3">
      <c r="A193" s="264" t="s">
        <v>906</v>
      </c>
      <c r="B193" s="264"/>
      <c r="C193" s="264"/>
      <c r="D193" s="264"/>
      <c r="E193" s="264"/>
    </row>
    <row r="194" spans="1:5" ht="21" x14ac:dyDescent="0.4">
      <c r="A194" s="49" t="s">
        <v>2</v>
      </c>
      <c r="B194" s="146" t="s">
        <v>3</v>
      </c>
      <c r="C194" s="146" t="s">
        <v>4</v>
      </c>
      <c r="D194" s="49" t="s">
        <v>5</v>
      </c>
      <c r="E194" s="49" t="s">
        <v>6</v>
      </c>
    </row>
    <row r="195" spans="1:5" ht="21" x14ac:dyDescent="0.4">
      <c r="A195" s="148">
        <v>1</v>
      </c>
      <c r="B195" s="52" t="s">
        <v>850</v>
      </c>
      <c r="C195" s="149">
        <v>20</v>
      </c>
      <c r="D195" s="149">
        <v>50</v>
      </c>
      <c r="E195" s="55">
        <f t="shared" ref="E195" si="16">C195*D195</f>
        <v>1000</v>
      </c>
    </row>
    <row r="196" spans="1:5" ht="21" x14ac:dyDescent="0.4">
      <c r="A196" s="265" t="s">
        <v>21</v>
      </c>
      <c r="B196" s="265"/>
      <c r="C196" s="265"/>
      <c r="D196" s="265"/>
      <c r="E196" s="57">
        <f>SUM(E195:E195)</f>
        <v>1000</v>
      </c>
    </row>
    <row r="197" spans="1:5" ht="21" x14ac:dyDescent="0.3">
      <c r="A197" s="262" t="s">
        <v>960</v>
      </c>
      <c r="B197" s="262"/>
      <c r="C197" s="262"/>
      <c r="D197" s="262"/>
      <c r="E197" s="262"/>
    </row>
    <row r="198" spans="1:5" ht="21" x14ac:dyDescent="0.3">
      <c r="A198" s="264" t="s">
        <v>1253</v>
      </c>
      <c r="B198" s="264"/>
      <c r="C198" s="264"/>
      <c r="D198" s="264"/>
      <c r="E198" s="264"/>
    </row>
    <row r="199" spans="1:5" ht="21" x14ac:dyDescent="0.4">
      <c r="A199" s="49" t="s">
        <v>2</v>
      </c>
      <c r="B199" s="146" t="s">
        <v>3</v>
      </c>
      <c r="C199" s="146" t="s">
        <v>4</v>
      </c>
      <c r="D199" s="49" t="s">
        <v>5</v>
      </c>
      <c r="E199" s="49" t="s">
        <v>6</v>
      </c>
    </row>
    <row r="200" spans="1:5" ht="42" x14ac:dyDescent="0.4">
      <c r="A200" s="148">
        <v>1</v>
      </c>
      <c r="B200" s="52" t="s">
        <v>1254</v>
      </c>
      <c r="C200" s="149">
        <v>1</v>
      </c>
      <c r="D200" s="149">
        <v>30000</v>
      </c>
      <c r="E200" s="55">
        <f t="shared" ref="E200:E203" si="17">C200*D200</f>
        <v>30000</v>
      </c>
    </row>
    <row r="201" spans="1:5" ht="21" x14ac:dyDescent="0.4">
      <c r="A201" s="148">
        <v>2</v>
      </c>
      <c r="B201" s="52" t="s">
        <v>961</v>
      </c>
      <c r="C201" s="149">
        <v>1</v>
      </c>
      <c r="D201" s="55">
        <v>3450</v>
      </c>
      <c r="E201" s="55">
        <f t="shared" si="17"/>
        <v>3450</v>
      </c>
    </row>
    <row r="202" spans="1:5" ht="21" x14ac:dyDescent="0.4">
      <c r="A202" s="148">
        <v>3</v>
      </c>
      <c r="B202" s="52" t="s">
        <v>962</v>
      </c>
      <c r="C202" s="149">
        <v>1</v>
      </c>
      <c r="D202" s="149">
        <v>380</v>
      </c>
      <c r="E202" s="55">
        <f t="shared" si="17"/>
        <v>380</v>
      </c>
    </row>
    <row r="203" spans="1:5" ht="21" x14ac:dyDescent="0.4">
      <c r="A203" s="148">
        <v>4</v>
      </c>
      <c r="B203" s="52" t="s">
        <v>963</v>
      </c>
      <c r="C203" s="149">
        <v>1</v>
      </c>
      <c r="D203" s="55">
        <v>2390</v>
      </c>
      <c r="E203" s="55">
        <f t="shared" si="17"/>
        <v>2390</v>
      </c>
    </row>
    <row r="204" spans="1:5" ht="21" x14ac:dyDescent="0.4">
      <c r="A204" s="265"/>
      <c r="B204" s="265"/>
      <c r="C204" s="265"/>
      <c r="D204" s="265"/>
      <c r="E204" s="57">
        <f>SUM(E200:E203)</f>
        <v>36220</v>
      </c>
    </row>
    <row r="206" spans="1:5" ht="25.8" x14ac:dyDescent="0.5">
      <c r="A206" s="279" t="s">
        <v>1105</v>
      </c>
      <c r="B206" s="279"/>
      <c r="C206" s="279"/>
      <c r="D206" s="279"/>
      <c r="E206" s="103">
        <f>E5+E11+E27+E39+E52+E58+E67+E74+E80+E86+E95+E130+E134+E138+E153+E160+E178+E184+E192+E196</f>
        <v>241272</v>
      </c>
    </row>
  </sheetData>
  <mergeCells count="51">
    <mergeCell ref="A163:E163"/>
    <mergeCell ref="A166:D166"/>
    <mergeCell ref="A206:D206"/>
    <mergeCell ref="A68:E68"/>
    <mergeCell ref="A69:E69"/>
    <mergeCell ref="A74:D74"/>
    <mergeCell ref="A77:E77"/>
    <mergeCell ref="A80:D80"/>
    <mergeCell ref="A138:D138"/>
    <mergeCell ref="A140:E140"/>
    <mergeCell ref="A81:E81"/>
    <mergeCell ref="A82:E82"/>
    <mergeCell ref="A86:D86"/>
    <mergeCell ref="A98:E98"/>
    <mergeCell ref="A130:D130"/>
    <mergeCell ref="A131:E131"/>
    <mergeCell ref="A134:D134"/>
    <mergeCell ref="A135:E135"/>
    <mergeCell ref="A67:D67"/>
    <mergeCell ref="A42:E42"/>
    <mergeCell ref="A52:D52"/>
    <mergeCell ref="A55:E55"/>
    <mergeCell ref="A58:D58"/>
    <mergeCell ref="A59:E59"/>
    <mergeCell ref="A39:D39"/>
    <mergeCell ref="A1:E1"/>
    <mergeCell ref="A2:E2"/>
    <mergeCell ref="A5:D5"/>
    <mergeCell ref="A8:E8"/>
    <mergeCell ref="A11:D11"/>
    <mergeCell ref="A14:E14"/>
    <mergeCell ref="A27:D27"/>
    <mergeCell ref="A28:E28"/>
    <mergeCell ref="A29:E29"/>
    <mergeCell ref="A89:E89"/>
    <mergeCell ref="A95:D95"/>
    <mergeCell ref="A153:D153"/>
    <mergeCell ref="A155:E155"/>
    <mergeCell ref="A160:D160"/>
    <mergeCell ref="A181:E181"/>
    <mergeCell ref="A184:D184"/>
    <mergeCell ref="A169:E169"/>
    <mergeCell ref="A170:E170"/>
    <mergeCell ref="A178:D178"/>
    <mergeCell ref="A197:E197"/>
    <mergeCell ref="A198:E198"/>
    <mergeCell ref="A204:D204"/>
    <mergeCell ref="A193:E193"/>
    <mergeCell ref="A185:E185"/>
    <mergeCell ref="A192:D192"/>
    <mergeCell ref="A196:D196"/>
  </mergeCells>
  <pageMargins left="0.94488188976377963" right="0.70866141732283472" top="0.74803149606299213" bottom="0.74803149606299213" header="0.31496062992125984" footer="0.31496062992125984"/>
  <pageSetup paperSize="9" orientation="portrait" r:id="rId1"/>
  <rowBreaks count="7" manualBreakCount="7">
    <brk id="27" max="16383" man="1"/>
    <brk id="58" max="16383" man="1"/>
    <brk id="67" max="16383" man="1"/>
    <brk id="80" max="16383" man="1"/>
    <brk id="168" max="16383" man="1"/>
    <brk id="191" max="16383" man="1"/>
    <brk id="199" max="16383" man="1"/>
  </rowBreaks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41" zoomScale="115" zoomScaleNormal="115" workbookViewId="0">
      <selection activeCell="F48" sqref="F48"/>
    </sheetView>
  </sheetViews>
  <sheetFormatPr defaultRowHeight="14.4" x14ac:dyDescent="0.3"/>
  <cols>
    <col min="1" max="1" width="6.8984375" style="101" customWidth="1"/>
    <col min="2" max="2" width="32.796875" style="101" customWidth="1"/>
    <col min="3" max="5" width="12.59765625" style="101" customWidth="1"/>
    <col min="6" max="16384" width="8.796875" style="101"/>
  </cols>
  <sheetData>
    <row r="1" spans="1:5" ht="21" x14ac:dyDescent="0.3">
      <c r="A1" s="262" t="s">
        <v>907</v>
      </c>
      <c r="B1" s="262"/>
      <c r="C1" s="262"/>
      <c r="D1" s="262"/>
      <c r="E1" s="262"/>
    </row>
    <row r="2" spans="1:5" ht="21" x14ac:dyDescent="0.3">
      <c r="A2" s="264" t="s">
        <v>908</v>
      </c>
      <c r="B2" s="264"/>
      <c r="C2" s="264"/>
      <c r="D2" s="264"/>
      <c r="E2" s="264"/>
    </row>
    <row r="3" spans="1:5" ht="21" x14ac:dyDescent="0.4">
      <c r="A3" s="49" t="s">
        <v>2</v>
      </c>
      <c r="B3" s="146" t="s">
        <v>3</v>
      </c>
      <c r="C3" s="146" t="s">
        <v>4</v>
      </c>
      <c r="D3" s="49" t="s">
        <v>5</v>
      </c>
      <c r="E3" s="49" t="s">
        <v>6</v>
      </c>
    </row>
    <row r="4" spans="1:5" ht="21" x14ac:dyDescent="0.4">
      <c r="A4" s="148">
        <v>1</v>
      </c>
      <c r="B4" s="52" t="s">
        <v>909</v>
      </c>
      <c r="C4" s="149">
        <v>10</v>
      </c>
      <c r="D4" s="149">
        <v>300</v>
      </c>
      <c r="E4" s="55">
        <f t="shared" ref="E4:E13" si="0">C4*D4</f>
        <v>3000</v>
      </c>
    </row>
    <row r="5" spans="1:5" ht="21" x14ac:dyDescent="0.4">
      <c r="A5" s="148">
        <v>2</v>
      </c>
      <c r="B5" s="52" t="s">
        <v>910</v>
      </c>
      <c r="C5" s="149">
        <v>50</v>
      </c>
      <c r="D5" s="149">
        <v>20</v>
      </c>
      <c r="E5" s="55">
        <f t="shared" si="0"/>
        <v>1000</v>
      </c>
    </row>
    <row r="6" spans="1:5" ht="21" x14ac:dyDescent="0.4">
      <c r="A6" s="148">
        <v>3</v>
      </c>
      <c r="B6" s="52" t="s">
        <v>350</v>
      </c>
      <c r="C6" s="149">
        <v>5</v>
      </c>
      <c r="D6" s="149">
        <v>120</v>
      </c>
      <c r="E6" s="55">
        <f t="shared" si="0"/>
        <v>600</v>
      </c>
    </row>
    <row r="7" spans="1:5" ht="21" x14ac:dyDescent="0.4">
      <c r="A7" s="148">
        <v>4</v>
      </c>
      <c r="B7" s="52" t="s">
        <v>911</v>
      </c>
      <c r="C7" s="149">
        <v>5</v>
      </c>
      <c r="D7" s="149">
        <v>100</v>
      </c>
      <c r="E7" s="55">
        <f t="shared" si="0"/>
        <v>500</v>
      </c>
    </row>
    <row r="8" spans="1:5" ht="21" x14ac:dyDescent="0.4">
      <c r="A8" s="148">
        <v>5</v>
      </c>
      <c r="B8" s="52" t="s">
        <v>284</v>
      </c>
      <c r="C8" s="149">
        <v>10</v>
      </c>
      <c r="D8" s="149">
        <v>50</v>
      </c>
      <c r="E8" s="55">
        <f t="shared" si="0"/>
        <v>500</v>
      </c>
    </row>
    <row r="9" spans="1:5" ht="21" x14ac:dyDescent="0.4">
      <c r="A9" s="148">
        <v>6</v>
      </c>
      <c r="B9" s="52" t="s">
        <v>912</v>
      </c>
      <c r="C9" s="149">
        <v>1</v>
      </c>
      <c r="D9" s="149">
        <v>220</v>
      </c>
      <c r="E9" s="55">
        <f t="shared" si="0"/>
        <v>220</v>
      </c>
    </row>
    <row r="10" spans="1:5" ht="21" x14ac:dyDescent="0.4">
      <c r="A10" s="148">
        <v>7</v>
      </c>
      <c r="B10" s="52" t="s">
        <v>913</v>
      </c>
      <c r="C10" s="149">
        <v>24</v>
      </c>
      <c r="D10" s="149">
        <v>5</v>
      </c>
      <c r="E10" s="55">
        <f t="shared" si="0"/>
        <v>120</v>
      </c>
    </row>
    <row r="11" spans="1:5" ht="21" x14ac:dyDescent="0.4">
      <c r="A11" s="148">
        <v>8</v>
      </c>
      <c r="B11" s="52" t="s">
        <v>914</v>
      </c>
      <c r="C11" s="149">
        <v>1</v>
      </c>
      <c r="D11" s="149">
        <v>300</v>
      </c>
      <c r="E11" s="55">
        <f t="shared" si="0"/>
        <v>300</v>
      </c>
    </row>
    <row r="12" spans="1:5" ht="21" x14ac:dyDescent="0.4">
      <c r="A12" s="148">
        <v>9</v>
      </c>
      <c r="B12" s="202" t="s">
        <v>1071</v>
      </c>
      <c r="C12" s="203">
        <v>1</v>
      </c>
      <c r="D12" s="204">
        <v>4990</v>
      </c>
      <c r="E12" s="55">
        <f t="shared" si="0"/>
        <v>4990</v>
      </c>
    </row>
    <row r="13" spans="1:5" ht="21" x14ac:dyDescent="0.4">
      <c r="A13" s="148">
        <v>10</v>
      </c>
      <c r="B13" s="59" t="s">
        <v>668</v>
      </c>
      <c r="C13" s="60">
        <v>5</v>
      </c>
      <c r="D13" s="60">
        <v>90</v>
      </c>
      <c r="E13" s="55">
        <f t="shared" si="0"/>
        <v>450</v>
      </c>
    </row>
    <row r="14" spans="1:5" ht="21" x14ac:dyDescent="0.4">
      <c r="A14" s="265" t="s">
        <v>21</v>
      </c>
      <c r="B14" s="265"/>
      <c r="C14" s="265"/>
      <c r="D14" s="265"/>
      <c r="E14" s="57">
        <f>SUM(E4:E13)</f>
        <v>11680</v>
      </c>
    </row>
    <row r="15" spans="1:5" ht="21" x14ac:dyDescent="0.4">
      <c r="A15" s="147"/>
      <c r="B15" s="147"/>
      <c r="C15" s="147"/>
      <c r="D15" s="147"/>
      <c r="E15" s="62"/>
    </row>
    <row r="16" spans="1:5" ht="21" x14ac:dyDescent="0.4">
      <c r="A16" s="147"/>
      <c r="B16" s="147"/>
      <c r="C16" s="147"/>
      <c r="D16" s="147"/>
      <c r="E16" s="62"/>
    </row>
    <row r="17" spans="1:5" ht="21" x14ac:dyDescent="0.3">
      <c r="A17" s="264" t="s">
        <v>915</v>
      </c>
      <c r="B17" s="264"/>
      <c r="C17" s="264"/>
      <c r="D17" s="264"/>
      <c r="E17" s="264"/>
    </row>
    <row r="18" spans="1:5" ht="21" x14ac:dyDescent="0.4">
      <c r="A18" s="49" t="s">
        <v>2</v>
      </c>
      <c r="B18" s="146" t="s">
        <v>3</v>
      </c>
      <c r="C18" s="146" t="s">
        <v>4</v>
      </c>
      <c r="D18" s="49" t="s">
        <v>5</v>
      </c>
      <c r="E18" s="49" t="s">
        <v>6</v>
      </c>
    </row>
    <row r="19" spans="1:5" ht="21" x14ac:dyDescent="0.4">
      <c r="A19" s="148">
        <v>1</v>
      </c>
      <c r="B19" s="52" t="s">
        <v>350</v>
      </c>
      <c r="C19" s="149">
        <v>1</v>
      </c>
      <c r="D19" s="149">
        <v>105</v>
      </c>
      <c r="E19" s="55">
        <f t="shared" ref="E19:E24" si="1">C19*D19</f>
        <v>105</v>
      </c>
    </row>
    <row r="20" spans="1:5" ht="21" x14ac:dyDescent="0.4">
      <c r="A20" s="148">
        <v>2</v>
      </c>
      <c r="B20" s="52" t="s">
        <v>916</v>
      </c>
      <c r="C20" s="149">
        <v>3</v>
      </c>
      <c r="D20" s="149">
        <v>100</v>
      </c>
      <c r="E20" s="55">
        <f t="shared" si="1"/>
        <v>300</v>
      </c>
    </row>
    <row r="21" spans="1:5" ht="21" x14ac:dyDescent="0.4">
      <c r="A21" s="148">
        <v>3</v>
      </c>
      <c r="B21" s="52" t="s">
        <v>917</v>
      </c>
      <c r="C21" s="149">
        <v>1</v>
      </c>
      <c r="D21" s="149">
        <v>75</v>
      </c>
      <c r="E21" s="55">
        <f t="shared" si="1"/>
        <v>75</v>
      </c>
    </row>
    <row r="22" spans="1:5" ht="21" x14ac:dyDescent="0.4">
      <c r="A22" s="148">
        <v>4</v>
      </c>
      <c r="B22" s="52" t="s">
        <v>145</v>
      </c>
      <c r="C22" s="149">
        <v>3</v>
      </c>
      <c r="D22" s="149">
        <v>80</v>
      </c>
      <c r="E22" s="55">
        <f t="shared" si="1"/>
        <v>240</v>
      </c>
    </row>
    <row r="23" spans="1:5" ht="21" x14ac:dyDescent="0.4">
      <c r="A23" s="148">
        <v>5</v>
      </c>
      <c r="B23" s="52" t="s">
        <v>918</v>
      </c>
      <c r="C23" s="149">
        <v>5</v>
      </c>
      <c r="D23" s="149">
        <v>8</v>
      </c>
      <c r="E23" s="55">
        <f t="shared" si="1"/>
        <v>40</v>
      </c>
    </row>
    <row r="24" spans="1:5" ht="21" x14ac:dyDescent="0.4">
      <c r="A24" s="148">
        <v>6</v>
      </c>
      <c r="B24" s="52" t="s">
        <v>919</v>
      </c>
      <c r="C24" s="149">
        <v>50</v>
      </c>
      <c r="D24" s="149">
        <v>30</v>
      </c>
      <c r="E24" s="55">
        <f t="shared" si="1"/>
        <v>1500</v>
      </c>
    </row>
    <row r="25" spans="1:5" ht="21" x14ac:dyDescent="0.4">
      <c r="A25" s="265" t="s">
        <v>21</v>
      </c>
      <c r="B25" s="265"/>
      <c r="C25" s="265"/>
      <c r="D25" s="265"/>
      <c r="E25" s="57">
        <f>SUM(E19:E24)</f>
        <v>2260</v>
      </c>
    </row>
    <row r="26" spans="1:5" ht="21" x14ac:dyDescent="0.4">
      <c r="A26" s="147"/>
      <c r="B26" s="147"/>
      <c r="C26" s="147"/>
      <c r="D26" s="147"/>
      <c r="E26" s="62"/>
    </row>
    <row r="27" spans="1:5" ht="21" x14ac:dyDescent="0.4">
      <c r="A27" s="147"/>
      <c r="B27" s="147"/>
      <c r="C27" s="147"/>
      <c r="D27" s="147"/>
      <c r="E27" s="62"/>
    </row>
    <row r="28" spans="1:5" ht="21" x14ac:dyDescent="0.3">
      <c r="A28" s="264" t="s">
        <v>920</v>
      </c>
      <c r="B28" s="264"/>
      <c r="C28" s="264"/>
      <c r="D28" s="264"/>
      <c r="E28" s="264"/>
    </row>
    <row r="29" spans="1:5" ht="21" x14ac:dyDescent="0.4">
      <c r="A29" s="49" t="s">
        <v>2</v>
      </c>
      <c r="B29" s="146" t="s">
        <v>3</v>
      </c>
      <c r="C29" s="146" t="s">
        <v>4</v>
      </c>
      <c r="D29" s="49" t="s">
        <v>5</v>
      </c>
      <c r="E29" s="49" t="s">
        <v>6</v>
      </c>
    </row>
    <row r="30" spans="1:5" ht="21" x14ac:dyDescent="0.4">
      <c r="A30" s="148">
        <v>1</v>
      </c>
      <c r="B30" s="59" t="s">
        <v>909</v>
      </c>
      <c r="C30" s="60">
        <v>5</v>
      </c>
      <c r="D30" s="60">
        <v>100</v>
      </c>
      <c r="E30" s="55">
        <f t="shared" ref="E30" si="2">C30*D30</f>
        <v>500</v>
      </c>
    </row>
    <row r="31" spans="1:5" ht="21" x14ac:dyDescent="0.4">
      <c r="A31" s="265" t="s">
        <v>21</v>
      </c>
      <c r="B31" s="265"/>
      <c r="C31" s="265"/>
      <c r="D31" s="265"/>
      <c r="E31" s="57">
        <f>SUM(E30:E30)</f>
        <v>500</v>
      </c>
    </row>
    <row r="32" spans="1:5" ht="21" x14ac:dyDescent="0.3">
      <c r="A32" s="262" t="s">
        <v>921</v>
      </c>
      <c r="B32" s="262"/>
      <c r="C32" s="262"/>
      <c r="D32" s="262"/>
      <c r="E32" s="262"/>
    </row>
    <row r="33" spans="1:5" ht="21" x14ac:dyDescent="0.3">
      <c r="A33" s="264"/>
      <c r="B33" s="264"/>
      <c r="C33" s="264"/>
      <c r="D33" s="264"/>
      <c r="E33" s="264"/>
    </row>
    <row r="34" spans="1:5" ht="21" x14ac:dyDescent="0.4">
      <c r="A34" s="49" t="s">
        <v>2</v>
      </c>
      <c r="B34" s="146" t="s">
        <v>3</v>
      </c>
      <c r="C34" s="146" t="s">
        <v>4</v>
      </c>
      <c r="D34" s="49" t="s">
        <v>5</v>
      </c>
      <c r="E34" s="49" t="s">
        <v>6</v>
      </c>
    </row>
    <row r="35" spans="1:5" ht="21" x14ac:dyDescent="0.4">
      <c r="A35" s="148">
        <v>1</v>
      </c>
      <c r="B35" s="58" t="s">
        <v>737</v>
      </c>
      <c r="C35" s="149">
        <v>15</v>
      </c>
      <c r="D35" s="149">
        <v>108</v>
      </c>
      <c r="E35" s="55">
        <f t="shared" ref="E35:E44" si="3">C35*D35</f>
        <v>1620</v>
      </c>
    </row>
    <row r="36" spans="1:5" ht="21" x14ac:dyDescent="0.4">
      <c r="A36" s="148">
        <v>2</v>
      </c>
      <c r="B36" s="58" t="s">
        <v>658</v>
      </c>
      <c r="C36" s="149">
        <v>5</v>
      </c>
      <c r="D36" s="149">
        <v>85</v>
      </c>
      <c r="E36" s="55">
        <f t="shared" si="3"/>
        <v>425</v>
      </c>
    </row>
    <row r="37" spans="1:5" ht="21" x14ac:dyDescent="0.4">
      <c r="A37" s="148">
        <v>3</v>
      </c>
      <c r="B37" s="52" t="s">
        <v>494</v>
      </c>
      <c r="C37" s="149">
        <v>2</v>
      </c>
      <c r="D37" s="149">
        <v>36</v>
      </c>
      <c r="E37" s="55">
        <f t="shared" si="3"/>
        <v>72</v>
      </c>
    </row>
    <row r="38" spans="1:5" ht="21" x14ac:dyDescent="0.4">
      <c r="A38" s="148">
        <v>4</v>
      </c>
      <c r="B38" s="52" t="s">
        <v>503</v>
      </c>
      <c r="C38" s="149">
        <v>30</v>
      </c>
      <c r="D38" s="149">
        <v>80</v>
      </c>
      <c r="E38" s="55">
        <f t="shared" si="3"/>
        <v>2400</v>
      </c>
    </row>
    <row r="39" spans="1:5" ht="21" x14ac:dyDescent="0.4">
      <c r="A39" s="148">
        <v>5</v>
      </c>
      <c r="B39" s="52" t="s">
        <v>511</v>
      </c>
      <c r="C39" s="149">
        <v>50</v>
      </c>
      <c r="D39" s="149">
        <v>10</v>
      </c>
      <c r="E39" s="55">
        <f t="shared" si="3"/>
        <v>500</v>
      </c>
    </row>
    <row r="40" spans="1:5" ht="21" x14ac:dyDescent="0.4">
      <c r="A40" s="148">
        <v>6</v>
      </c>
      <c r="B40" s="52" t="s">
        <v>763</v>
      </c>
      <c r="C40" s="149">
        <v>100</v>
      </c>
      <c r="D40" s="149">
        <v>20</v>
      </c>
      <c r="E40" s="55">
        <f t="shared" si="3"/>
        <v>2000</v>
      </c>
    </row>
    <row r="41" spans="1:5" ht="21" x14ac:dyDescent="0.4">
      <c r="A41" s="148">
        <v>7</v>
      </c>
      <c r="B41" s="75" t="s">
        <v>748</v>
      </c>
      <c r="C41" s="149">
        <v>20</v>
      </c>
      <c r="D41" s="149">
        <v>3</v>
      </c>
      <c r="E41" s="55">
        <f t="shared" si="3"/>
        <v>60</v>
      </c>
    </row>
    <row r="42" spans="1:5" ht="21" x14ac:dyDescent="0.4">
      <c r="A42" s="148">
        <v>8</v>
      </c>
      <c r="B42" s="58" t="s">
        <v>922</v>
      </c>
      <c r="C42" s="149">
        <v>1</v>
      </c>
      <c r="D42" s="149">
        <v>250</v>
      </c>
      <c r="E42" s="55">
        <f t="shared" si="3"/>
        <v>250</v>
      </c>
    </row>
    <row r="43" spans="1:5" ht="21" x14ac:dyDescent="0.4">
      <c r="A43" s="148">
        <v>9</v>
      </c>
      <c r="B43" s="52" t="s">
        <v>923</v>
      </c>
      <c r="C43" s="149">
        <v>2</v>
      </c>
      <c r="D43" s="149">
        <v>84</v>
      </c>
      <c r="E43" s="55">
        <f t="shared" si="3"/>
        <v>168</v>
      </c>
    </row>
    <row r="44" spans="1:5" ht="21" x14ac:dyDescent="0.4">
      <c r="A44" s="148">
        <v>10</v>
      </c>
      <c r="B44" s="52" t="s">
        <v>924</v>
      </c>
      <c r="C44" s="149">
        <v>10</v>
      </c>
      <c r="D44" s="149">
        <v>250</v>
      </c>
      <c r="E44" s="55">
        <f t="shared" si="3"/>
        <v>2500</v>
      </c>
    </row>
    <row r="45" spans="1:5" ht="21" x14ac:dyDescent="0.4">
      <c r="A45" s="265" t="s">
        <v>21</v>
      </c>
      <c r="B45" s="265"/>
      <c r="C45" s="265"/>
      <c r="D45" s="265"/>
      <c r="E45" s="57">
        <f>SUM(E35:E44)</f>
        <v>9995</v>
      </c>
    </row>
    <row r="48" spans="1:5" ht="25.8" x14ac:dyDescent="0.5">
      <c r="A48" s="279" t="s">
        <v>1105</v>
      </c>
      <c r="B48" s="279"/>
      <c r="C48" s="279"/>
      <c r="D48" s="279"/>
      <c r="E48" s="103">
        <f>E14+E25+E31+E45</f>
        <v>24435</v>
      </c>
    </row>
  </sheetData>
  <mergeCells count="11">
    <mergeCell ref="A48:D48"/>
    <mergeCell ref="A1:E1"/>
    <mergeCell ref="A2:E2"/>
    <mergeCell ref="A14:D14"/>
    <mergeCell ref="A17:E17"/>
    <mergeCell ref="A25:D25"/>
    <mergeCell ref="A28:E28"/>
    <mergeCell ref="A31:D31"/>
    <mergeCell ref="A32:E32"/>
    <mergeCell ref="A33:E33"/>
    <mergeCell ref="A45:D45"/>
  </mergeCells>
  <pageMargins left="0.94488188976377963" right="0.70866141732283472" top="0.74803149606299213" bottom="0.74803149606299213" header="0.31496062992125984" footer="0.31496062992125984"/>
  <pageSetup paperSize="9" orientation="portrait" r:id="rId1"/>
  <rowBreaks count="2" manualBreakCount="2">
    <brk id="31" max="16383" man="1"/>
    <brk id="4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workbookViewId="0">
      <selection activeCell="A27" sqref="A27"/>
    </sheetView>
  </sheetViews>
  <sheetFormatPr defaultRowHeight="13.8" x14ac:dyDescent="0.25"/>
  <cols>
    <col min="4" max="5" width="13" customWidth="1"/>
    <col min="6" max="6" width="15.09765625" customWidth="1"/>
  </cols>
  <sheetData>
    <row r="1" spans="1:7" ht="25.8" x14ac:dyDescent="0.5">
      <c r="A1" s="315" t="s">
        <v>1108</v>
      </c>
      <c r="B1" s="315"/>
      <c r="C1" s="315"/>
      <c r="D1" s="315"/>
      <c r="E1" s="315"/>
      <c r="F1" s="315"/>
      <c r="G1" s="24"/>
    </row>
    <row r="2" spans="1:7" ht="25.8" x14ac:dyDescent="0.5">
      <c r="A2" s="315" t="s">
        <v>1109</v>
      </c>
      <c r="B2" s="315"/>
      <c r="C2" s="315"/>
      <c r="D2" s="315"/>
      <c r="E2" s="315"/>
      <c r="F2" s="315"/>
      <c r="G2" s="24"/>
    </row>
    <row r="3" spans="1:7" ht="21" x14ac:dyDescent="0.4">
      <c r="A3" s="317" t="s">
        <v>1110</v>
      </c>
      <c r="B3" s="317"/>
      <c r="C3" s="26"/>
      <c r="D3" s="20" t="s">
        <v>1125</v>
      </c>
      <c r="E3" s="20" t="s">
        <v>1126</v>
      </c>
      <c r="F3" s="25" t="s">
        <v>1129</v>
      </c>
      <c r="G3" s="21"/>
    </row>
    <row r="4" spans="1:7" ht="21" x14ac:dyDescent="0.4">
      <c r="A4" s="33"/>
      <c r="B4" s="35"/>
      <c r="C4" s="32" t="s">
        <v>1111</v>
      </c>
      <c r="D4" s="27">
        <v>461421</v>
      </c>
      <c r="E4" s="26"/>
      <c r="F4" s="26"/>
      <c r="G4" s="21"/>
    </row>
    <row r="5" spans="1:7" ht="21" x14ac:dyDescent="0.4">
      <c r="A5" s="34"/>
      <c r="B5" s="36"/>
      <c r="C5" s="32" t="s">
        <v>1112</v>
      </c>
      <c r="D5" s="27">
        <v>37188</v>
      </c>
      <c r="E5" s="26"/>
      <c r="F5" s="26"/>
      <c r="G5" s="21"/>
    </row>
    <row r="6" spans="1:7" ht="21" x14ac:dyDescent="0.4">
      <c r="A6" s="34"/>
      <c r="B6" s="36"/>
      <c r="C6" s="32" t="s">
        <v>1113</v>
      </c>
      <c r="D6" s="27">
        <v>7959</v>
      </c>
      <c r="E6" s="26"/>
      <c r="F6" s="26"/>
      <c r="G6" s="21"/>
    </row>
    <row r="7" spans="1:7" ht="21" x14ac:dyDescent="0.4">
      <c r="A7" s="34"/>
      <c r="B7" s="36"/>
      <c r="C7" s="32" t="s">
        <v>1114</v>
      </c>
      <c r="D7" s="27">
        <v>27418</v>
      </c>
      <c r="E7" s="26"/>
      <c r="F7" s="26"/>
      <c r="G7" s="21"/>
    </row>
    <row r="8" spans="1:7" ht="21" x14ac:dyDescent="0.4">
      <c r="A8" s="34"/>
      <c r="B8" s="36"/>
      <c r="C8" s="32" t="s">
        <v>1115</v>
      </c>
      <c r="D8" s="27">
        <v>17696</v>
      </c>
      <c r="E8" s="26"/>
      <c r="F8" s="26"/>
      <c r="G8" s="21"/>
    </row>
    <row r="9" spans="1:7" ht="21" x14ac:dyDescent="0.4">
      <c r="A9" s="34"/>
      <c r="B9" s="36"/>
      <c r="C9" s="32" t="s">
        <v>1116</v>
      </c>
      <c r="D9" s="27">
        <v>65383</v>
      </c>
      <c r="E9" s="26"/>
      <c r="F9" s="26"/>
      <c r="G9" s="21"/>
    </row>
    <row r="10" spans="1:7" ht="21" x14ac:dyDescent="0.4">
      <c r="A10" s="34"/>
      <c r="B10" s="36"/>
      <c r="C10" s="32" t="s">
        <v>1117</v>
      </c>
      <c r="D10" s="27">
        <v>23478</v>
      </c>
      <c r="E10" s="26"/>
      <c r="F10" s="26"/>
      <c r="G10" s="21"/>
    </row>
    <row r="11" spans="1:7" ht="21" x14ac:dyDescent="0.4">
      <c r="A11" s="34"/>
      <c r="B11" s="36"/>
      <c r="C11" s="32" t="s">
        <v>1118</v>
      </c>
      <c r="D11" s="27">
        <v>24514</v>
      </c>
      <c r="E11" s="26"/>
      <c r="F11" s="26"/>
      <c r="G11" s="21"/>
    </row>
    <row r="12" spans="1:7" ht="21" x14ac:dyDescent="0.4">
      <c r="A12" s="34"/>
      <c r="B12" s="36"/>
      <c r="C12" s="32" t="s">
        <v>1119</v>
      </c>
      <c r="D12" s="27">
        <v>73040</v>
      </c>
      <c r="E12" s="26"/>
      <c r="F12" s="26"/>
      <c r="G12" s="21"/>
    </row>
    <row r="13" spans="1:7" ht="21" x14ac:dyDescent="0.4">
      <c r="A13" s="37"/>
      <c r="B13" s="38"/>
      <c r="C13" s="32" t="s">
        <v>1120</v>
      </c>
      <c r="D13" s="27"/>
      <c r="E13" s="44">
        <v>562420</v>
      </c>
      <c r="F13" s="26"/>
      <c r="G13" s="21"/>
    </row>
    <row r="14" spans="1:7" ht="21" x14ac:dyDescent="0.4">
      <c r="A14" s="316" t="s">
        <v>1247</v>
      </c>
      <c r="B14" s="316"/>
      <c r="C14" s="266"/>
      <c r="D14" s="39">
        <f>SUM(D4:D12)</f>
        <v>738097</v>
      </c>
      <c r="E14" s="26"/>
      <c r="F14" s="26"/>
      <c r="G14" s="21"/>
    </row>
    <row r="15" spans="1:7" ht="21" x14ac:dyDescent="0.4">
      <c r="A15" s="311" t="s">
        <v>1127</v>
      </c>
      <c r="B15" s="312"/>
      <c r="C15" s="319"/>
      <c r="D15" s="39">
        <v>1121450</v>
      </c>
      <c r="E15" s="26"/>
      <c r="F15" s="26"/>
      <c r="G15" s="21"/>
    </row>
    <row r="16" spans="1:7" ht="25.8" x14ac:dyDescent="0.5">
      <c r="A16" s="313" t="s">
        <v>1248</v>
      </c>
      <c r="B16" s="314"/>
      <c r="C16" s="320"/>
      <c r="D16" s="233">
        <f>D15-D14</f>
        <v>383353</v>
      </c>
      <c r="E16" s="234"/>
      <c r="F16" s="234"/>
      <c r="G16" s="21"/>
    </row>
    <row r="17" spans="1:7" ht="25.8" x14ac:dyDescent="0.5">
      <c r="A17" s="231"/>
      <c r="B17" s="231"/>
      <c r="C17" s="231"/>
      <c r="D17" s="237"/>
      <c r="E17" s="238"/>
      <c r="F17" s="238"/>
      <c r="G17" s="21"/>
    </row>
    <row r="18" spans="1:7" ht="21" x14ac:dyDescent="0.4">
      <c r="A18" s="316" t="s">
        <v>1121</v>
      </c>
      <c r="B18" s="316"/>
      <c r="C18" s="235"/>
      <c r="D18" s="236">
        <v>125561</v>
      </c>
      <c r="E18" s="235"/>
      <c r="F18" s="235"/>
      <c r="G18" s="21"/>
    </row>
    <row r="19" spans="1:7" ht="21" x14ac:dyDescent="0.4">
      <c r="A19" s="266" t="s">
        <v>1122</v>
      </c>
      <c r="B19" s="266"/>
      <c r="C19" s="26"/>
      <c r="D19" s="28">
        <v>661184</v>
      </c>
      <c r="E19" s="26"/>
      <c r="F19" s="26"/>
      <c r="G19" s="21"/>
    </row>
    <row r="20" spans="1:7" ht="21" x14ac:dyDescent="0.4">
      <c r="A20" s="266" t="s">
        <v>1123</v>
      </c>
      <c r="B20" s="266"/>
      <c r="C20" s="26"/>
      <c r="D20" s="28">
        <v>241272</v>
      </c>
      <c r="E20" s="26"/>
      <c r="F20" s="26"/>
      <c r="G20" s="21"/>
    </row>
    <row r="21" spans="1:7" ht="21" x14ac:dyDescent="0.4">
      <c r="A21" s="318" t="s">
        <v>1124</v>
      </c>
      <c r="B21" s="318"/>
      <c r="C21" s="26"/>
      <c r="D21" s="28">
        <v>24435</v>
      </c>
      <c r="E21" s="26"/>
      <c r="F21" s="26"/>
      <c r="G21" s="24"/>
    </row>
    <row r="22" spans="1:7" ht="21" x14ac:dyDescent="0.4">
      <c r="A22" s="266" t="s">
        <v>1250</v>
      </c>
      <c r="B22" s="266"/>
      <c r="C22" s="266"/>
      <c r="D22" s="29">
        <f>SUM(D18:D21)</f>
        <v>1052452</v>
      </c>
      <c r="E22" s="30"/>
      <c r="F22" s="31"/>
      <c r="G22" s="24"/>
    </row>
    <row r="23" spans="1:7" ht="21" x14ac:dyDescent="0.4">
      <c r="A23" s="311" t="s">
        <v>1128</v>
      </c>
      <c r="B23" s="312"/>
      <c r="C23" s="312"/>
      <c r="D23" s="29">
        <v>672870</v>
      </c>
      <c r="E23" s="30"/>
      <c r="F23" s="31"/>
      <c r="G23" s="24"/>
    </row>
    <row r="24" spans="1:7" ht="25.8" x14ac:dyDescent="0.5">
      <c r="A24" s="313" t="s">
        <v>1249</v>
      </c>
      <c r="B24" s="314"/>
      <c r="C24" s="314"/>
      <c r="D24" s="40">
        <f>D22-D23</f>
        <v>379582</v>
      </c>
      <c r="E24" s="240"/>
      <c r="F24" s="241"/>
      <c r="G24" s="24"/>
    </row>
    <row r="25" spans="1:7" ht="28.8" customHeight="1" x14ac:dyDescent="0.55000000000000004">
      <c r="A25" s="247" t="s">
        <v>1255</v>
      </c>
      <c r="B25" s="242"/>
      <c r="C25" s="242"/>
      <c r="D25" s="243"/>
      <c r="E25" s="242"/>
      <c r="F25" s="251"/>
      <c r="G25" s="24"/>
    </row>
    <row r="26" spans="1:7" ht="28.8" x14ac:dyDescent="0.55000000000000004">
      <c r="A26" s="248" t="s">
        <v>1256</v>
      </c>
      <c r="B26" s="249"/>
      <c r="C26" s="249"/>
      <c r="D26" s="252">
        <f>D16-D24</f>
        <v>3771</v>
      </c>
      <c r="E26" s="253" t="s">
        <v>1257</v>
      </c>
      <c r="F26" s="250"/>
      <c r="G26" s="24"/>
    </row>
    <row r="27" spans="1:7" ht="30.6" x14ac:dyDescent="0.55000000000000004">
      <c r="A27" s="244" t="s">
        <v>1251</v>
      </c>
      <c r="B27" s="24"/>
      <c r="C27" s="24"/>
      <c r="D27" s="24"/>
      <c r="E27" s="239"/>
      <c r="F27" s="24"/>
      <c r="G27" s="24"/>
    </row>
    <row r="28" spans="1:7" ht="33" x14ac:dyDescent="0.6">
      <c r="A28" s="254" t="s">
        <v>1258</v>
      </c>
      <c r="B28" s="246"/>
      <c r="C28" s="246"/>
      <c r="D28" s="255">
        <v>1794320</v>
      </c>
      <c r="E28" s="246"/>
      <c r="F28" s="24"/>
      <c r="G28" s="24"/>
    </row>
    <row r="29" spans="1:7" s="1" customFormat="1" ht="33" x14ac:dyDescent="0.6">
      <c r="A29" s="245" t="s">
        <v>1259</v>
      </c>
      <c r="B29" s="21"/>
      <c r="C29" s="21"/>
      <c r="D29" s="256">
        <f>D14+D22</f>
        <v>1790549</v>
      </c>
      <c r="F29" s="246"/>
      <c r="G29" s="21"/>
    </row>
    <row r="30" spans="1:7" s="1" customFormat="1" ht="28.8" x14ac:dyDescent="0.55000000000000004">
      <c r="A30" s="248"/>
      <c r="B30" s="249"/>
      <c r="C30" s="249"/>
      <c r="D30" s="252"/>
      <c r="E30" s="253"/>
      <c r="F30" s="250"/>
      <c r="G30" s="21"/>
    </row>
    <row r="31" spans="1:7" ht="33" x14ac:dyDescent="0.6">
      <c r="A31" s="257"/>
      <c r="B31" s="24"/>
      <c r="C31" s="24"/>
      <c r="D31" s="43"/>
      <c r="E31" s="24"/>
      <c r="F31" s="24"/>
      <c r="G31" s="24"/>
    </row>
    <row r="32" spans="1:7" ht="24.6" x14ac:dyDescent="0.4">
      <c r="A32" s="24"/>
      <c r="B32" s="24"/>
      <c r="C32" s="24"/>
      <c r="D32" s="41"/>
      <c r="E32" s="24"/>
      <c r="F32" s="24"/>
      <c r="G32" s="24"/>
    </row>
    <row r="33" spans="1:7" ht="34.799999999999997" x14ac:dyDescent="0.55000000000000004">
      <c r="A33" s="24"/>
      <c r="B33" s="24"/>
      <c r="C33" s="24"/>
      <c r="D33" s="42"/>
      <c r="E33" s="24"/>
      <c r="F33" s="24"/>
      <c r="G33" s="24"/>
    </row>
    <row r="34" spans="1:7" ht="20.399999999999999" x14ac:dyDescent="0.35">
      <c r="A34" s="24"/>
      <c r="B34" s="24"/>
      <c r="C34" s="24"/>
      <c r="D34" s="24"/>
      <c r="E34" s="24"/>
      <c r="F34" s="24"/>
      <c r="G34" s="24"/>
    </row>
    <row r="35" spans="1:7" ht="20.399999999999999" x14ac:dyDescent="0.35">
      <c r="A35" s="24"/>
      <c r="B35" s="24"/>
      <c r="C35" s="24"/>
      <c r="D35" s="24"/>
      <c r="E35" s="24"/>
      <c r="F35" s="24"/>
      <c r="G35" s="24"/>
    </row>
    <row r="36" spans="1:7" ht="20.399999999999999" x14ac:dyDescent="0.35">
      <c r="A36" s="24"/>
      <c r="B36" s="24"/>
      <c r="C36" s="24"/>
      <c r="D36" s="24"/>
      <c r="E36" s="24"/>
      <c r="F36" s="24"/>
      <c r="G36" s="24"/>
    </row>
    <row r="37" spans="1:7" ht="20.399999999999999" x14ac:dyDescent="0.35">
      <c r="A37" s="24"/>
      <c r="B37" s="24"/>
      <c r="C37" s="24"/>
      <c r="D37" s="24"/>
      <c r="E37" s="24"/>
      <c r="F37" s="24"/>
      <c r="G37" s="24"/>
    </row>
    <row r="38" spans="1:7" ht="20.399999999999999" x14ac:dyDescent="0.35">
      <c r="A38" s="24"/>
      <c r="B38" s="24"/>
      <c r="C38" s="24"/>
      <c r="D38" s="24"/>
      <c r="E38" s="24"/>
      <c r="F38" s="24"/>
      <c r="G38" s="24"/>
    </row>
    <row r="39" spans="1:7" ht="20.399999999999999" x14ac:dyDescent="0.35">
      <c r="A39" s="24"/>
      <c r="B39" s="24"/>
      <c r="C39" s="24"/>
      <c r="D39" s="24"/>
      <c r="E39" s="24"/>
      <c r="F39" s="24"/>
      <c r="G39" s="24"/>
    </row>
    <row r="40" spans="1:7" ht="20.399999999999999" x14ac:dyDescent="0.35">
      <c r="A40" s="24"/>
      <c r="B40" s="24"/>
      <c r="C40" s="24"/>
      <c r="D40" s="24"/>
      <c r="E40" s="24"/>
      <c r="F40" s="24"/>
      <c r="G40" s="24"/>
    </row>
    <row r="41" spans="1:7" ht="20.399999999999999" x14ac:dyDescent="0.35">
      <c r="A41" s="24"/>
      <c r="B41" s="24"/>
      <c r="C41" s="24"/>
      <c r="D41" s="24"/>
      <c r="E41" s="24"/>
      <c r="F41" s="24"/>
      <c r="G41" s="24"/>
    </row>
    <row r="42" spans="1:7" ht="20.399999999999999" x14ac:dyDescent="0.35">
      <c r="A42" s="24"/>
      <c r="B42" s="24"/>
      <c r="C42" s="24"/>
      <c r="D42" s="24"/>
      <c r="E42" s="24"/>
      <c r="F42" s="24"/>
      <c r="G42" s="24"/>
    </row>
    <row r="43" spans="1:7" ht="20.399999999999999" x14ac:dyDescent="0.35">
      <c r="A43" s="24"/>
      <c r="B43" s="24"/>
      <c r="C43" s="24"/>
      <c r="D43" s="24"/>
      <c r="E43" s="24"/>
      <c r="F43" s="24"/>
      <c r="G43" s="24"/>
    </row>
    <row r="44" spans="1:7" ht="20.399999999999999" x14ac:dyDescent="0.35">
      <c r="A44" s="24"/>
      <c r="B44" s="24"/>
      <c r="C44" s="24"/>
      <c r="D44" s="24"/>
      <c r="E44" s="24"/>
      <c r="F44" s="24"/>
      <c r="G44" s="24"/>
    </row>
    <row r="45" spans="1:7" ht="20.399999999999999" x14ac:dyDescent="0.35">
      <c r="A45" s="24"/>
      <c r="B45" s="24"/>
      <c r="C45" s="24"/>
      <c r="D45" s="24"/>
      <c r="E45" s="24"/>
      <c r="F45" s="24"/>
      <c r="G45" s="24"/>
    </row>
    <row r="46" spans="1:7" ht="20.399999999999999" x14ac:dyDescent="0.35">
      <c r="A46" s="24"/>
      <c r="B46" s="24"/>
      <c r="C46" s="24"/>
      <c r="D46" s="24"/>
      <c r="E46" s="24"/>
      <c r="F46" s="24"/>
      <c r="G46" s="24"/>
    </row>
    <row r="47" spans="1:7" ht="20.399999999999999" x14ac:dyDescent="0.35">
      <c r="A47" s="24"/>
      <c r="B47" s="24"/>
      <c r="C47" s="24"/>
      <c r="D47" s="24"/>
      <c r="E47" s="24"/>
      <c r="F47" s="24"/>
      <c r="G47" s="24"/>
    </row>
    <row r="48" spans="1:7" ht="20.399999999999999" x14ac:dyDescent="0.35">
      <c r="A48" s="24"/>
      <c r="B48" s="24"/>
      <c r="C48" s="24"/>
      <c r="D48" s="24"/>
      <c r="E48" s="24"/>
      <c r="F48" s="24"/>
      <c r="G48" s="24"/>
    </row>
    <row r="49" spans="1:7" ht="20.399999999999999" x14ac:dyDescent="0.35">
      <c r="A49" s="24"/>
      <c r="B49" s="24"/>
      <c r="C49" s="24"/>
      <c r="D49" s="24"/>
      <c r="E49" s="24"/>
      <c r="F49" s="24"/>
      <c r="G49" s="24"/>
    </row>
    <row r="50" spans="1:7" ht="20.399999999999999" x14ac:dyDescent="0.35">
      <c r="A50" s="24"/>
      <c r="B50" s="24"/>
      <c r="C50" s="24"/>
      <c r="D50" s="24"/>
      <c r="E50" s="24"/>
      <c r="F50" s="24"/>
      <c r="G50" s="24"/>
    </row>
    <row r="51" spans="1:7" ht="20.399999999999999" x14ac:dyDescent="0.35">
      <c r="A51" s="24"/>
      <c r="B51" s="24"/>
      <c r="C51" s="24"/>
      <c r="D51" s="24"/>
      <c r="E51" s="24"/>
      <c r="F51" s="24"/>
      <c r="G51" s="24"/>
    </row>
    <row r="52" spans="1:7" ht="20.399999999999999" x14ac:dyDescent="0.35">
      <c r="A52" s="24"/>
      <c r="B52" s="24"/>
      <c r="C52" s="24"/>
      <c r="D52" s="24"/>
      <c r="E52" s="24"/>
      <c r="F52" s="24"/>
      <c r="G52" s="24"/>
    </row>
    <row r="53" spans="1:7" ht="20.399999999999999" x14ac:dyDescent="0.35">
      <c r="A53" s="24"/>
      <c r="B53" s="24"/>
      <c r="C53" s="24"/>
      <c r="D53" s="24"/>
      <c r="E53" s="24"/>
      <c r="F53" s="24"/>
      <c r="G53" s="24"/>
    </row>
    <row r="54" spans="1:7" ht="20.399999999999999" x14ac:dyDescent="0.35">
      <c r="A54" s="24"/>
      <c r="B54" s="24"/>
      <c r="C54" s="24"/>
      <c r="D54" s="24"/>
      <c r="E54" s="24"/>
      <c r="F54" s="24"/>
      <c r="G54" s="24"/>
    </row>
    <row r="55" spans="1:7" ht="20.399999999999999" x14ac:dyDescent="0.35">
      <c r="A55" s="24"/>
      <c r="B55" s="24"/>
      <c r="C55" s="24"/>
      <c r="D55" s="24"/>
      <c r="E55" s="24"/>
      <c r="F55" s="24"/>
      <c r="G55" s="24"/>
    </row>
    <row r="56" spans="1:7" ht="20.399999999999999" x14ac:dyDescent="0.35">
      <c r="A56" s="24"/>
      <c r="B56" s="24"/>
      <c r="C56" s="24"/>
      <c r="D56" s="24"/>
      <c r="E56" s="24"/>
      <c r="F56" s="24"/>
      <c r="G56" s="24"/>
    </row>
    <row r="57" spans="1:7" ht="20.399999999999999" x14ac:dyDescent="0.35">
      <c r="A57" s="24"/>
      <c r="B57" s="24"/>
      <c r="C57" s="24"/>
      <c r="D57" s="24"/>
      <c r="E57" s="24"/>
      <c r="F57" s="24"/>
      <c r="G57" s="24"/>
    </row>
    <row r="58" spans="1:7" ht="20.399999999999999" x14ac:dyDescent="0.35">
      <c r="A58" s="24"/>
      <c r="B58" s="24"/>
      <c r="C58" s="24"/>
      <c r="D58" s="24"/>
      <c r="E58" s="24"/>
      <c r="F58" s="24"/>
      <c r="G58" s="24"/>
    </row>
    <row r="59" spans="1:7" ht="20.399999999999999" x14ac:dyDescent="0.35">
      <c r="A59" s="24"/>
      <c r="B59" s="24"/>
      <c r="C59" s="24"/>
      <c r="D59" s="24"/>
      <c r="E59" s="24"/>
      <c r="F59" s="24"/>
      <c r="G59" s="24"/>
    </row>
    <row r="60" spans="1:7" ht="20.399999999999999" x14ac:dyDescent="0.35">
      <c r="A60" s="24"/>
      <c r="B60" s="24"/>
      <c r="C60" s="24"/>
      <c r="D60" s="24"/>
      <c r="E60" s="24"/>
      <c r="F60" s="24"/>
      <c r="G60" s="24"/>
    </row>
    <row r="61" spans="1:7" ht="20.399999999999999" x14ac:dyDescent="0.35">
      <c r="A61" s="24"/>
      <c r="B61" s="24"/>
      <c r="C61" s="24"/>
      <c r="D61" s="24"/>
      <c r="E61" s="24"/>
      <c r="F61" s="24"/>
      <c r="G61" s="24"/>
    </row>
    <row r="62" spans="1:7" ht="20.399999999999999" x14ac:dyDescent="0.35">
      <c r="A62" s="24"/>
      <c r="B62" s="24"/>
      <c r="C62" s="24"/>
      <c r="D62" s="24"/>
      <c r="E62" s="24"/>
      <c r="F62" s="24"/>
      <c r="G62" s="24"/>
    </row>
    <row r="63" spans="1:7" ht="20.399999999999999" x14ac:dyDescent="0.35">
      <c r="A63" s="24"/>
      <c r="B63" s="24"/>
      <c r="C63" s="24"/>
      <c r="D63" s="24"/>
      <c r="E63" s="24"/>
      <c r="F63" s="24"/>
      <c r="G63" s="24"/>
    </row>
    <row r="64" spans="1:7" ht="20.399999999999999" x14ac:dyDescent="0.35">
      <c r="A64" s="24"/>
      <c r="B64" s="24"/>
      <c r="C64" s="24"/>
      <c r="D64" s="24"/>
      <c r="E64" s="24"/>
      <c r="F64" s="24"/>
      <c r="G64" s="24"/>
    </row>
    <row r="65" spans="1:7" ht="20.399999999999999" x14ac:dyDescent="0.35">
      <c r="A65" s="24"/>
      <c r="B65" s="24"/>
      <c r="C65" s="24"/>
      <c r="D65" s="24"/>
      <c r="E65" s="24"/>
      <c r="F65" s="24"/>
      <c r="G65" s="24"/>
    </row>
    <row r="66" spans="1:7" ht="20.399999999999999" x14ac:dyDescent="0.35">
      <c r="A66" s="24"/>
      <c r="B66" s="24"/>
      <c r="C66" s="24"/>
      <c r="D66" s="24"/>
      <c r="E66" s="24"/>
      <c r="F66" s="24"/>
      <c r="G66" s="24"/>
    </row>
    <row r="67" spans="1:7" ht="20.399999999999999" x14ac:dyDescent="0.35">
      <c r="A67" s="24"/>
      <c r="B67" s="24"/>
      <c r="C67" s="24"/>
      <c r="D67" s="24"/>
      <c r="E67" s="24"/>
      <c r="F67" s="24"/>
      <c r="G67" s="24"/>
    </row>
    <row r="68" spans="1:7" ht="20.399999999999999" x14ac:dyDescent="0.35">
      <c r="A68" s="24"/>
      <c r="B68" s="24"/>
      <c r="C68" s="24"/>
      <c r="D68" s="24"/>
      <c r="E68" s="24"/>
      <c r="F68" s="24"/>
      <c r="G68" s="24"/>
    </row>
    <row r="69" spans="1:7" ht="20.399999999999999" x14ac:dyDescent="0.35">
      <c r="A69" s="24"/>
      <c r="B69" s="24"/>
      <c r="C69" s="24"/>
      <c r="D69" s="24"/>
      <c r="E69" s="24"/>
      <c r="F69" s="24"/>
      <c r="G69" s="24"/>
    </row>
    <row r="70" spans="1:7" ht="20.399999999999999" x14ac:dyDescent="0.35">
      <c r="A70" s="24"/>
      <c r="B70" s="24"/>
      <c r="C70" s="24"/>
      <c r="D70" s="24"/>
      <c r="E70" s="24"/>
      <c r="F70" s="24"/>
      <c r="G70" s="24"/>
    </row>
    <row r="71" spans="1:7" ht="20.399999999999999" x14ac:dyDescent="0.35">
      <c r="A71" s="24"/>
      <c r="B71" s="24"/>
      <c r="C71" s="24"/>
      <c r="D71" s="24"/>
      <c r="E71" s="24"/>
      <c r="F71" s="24"/>
      <c r="G71" s="24"/>
    </row>
    <row r="72" spans="1:7" ht="20.399999999999999" x14ac:dyDescent="0.35">
      <c r="A72" s="24"/>
      <c r="B72" s="24"/>
      <c r="C72" s="24"/>
      <c r="D72" s="24"/>
      <c r="E72" s="24"/>
      <c r="F72" s="24"/>
      <c r="G72" s="24"/>
    </row>
    <row r="73" spans="1:7" ht="20.399999999999999" x14ac:dyDescent="0.35">
      <c r="A73" s="24"/>
      <c r="B73" s="24"/>
      <c r="C73" s="24"/>
      <c r="D73" s="24"/>
      <c r="E73" s="24"/>
      <c r="F73" s="24"/>
      <c r="G73" s="24"/>
    </row>
    <row r="74" spans="1:7" ht="20.399999999999999" x14ac:dyDescent="0.35">
      <c r="A74" s="24"/>
      <c r="B74" s="24"/>
      <c r="C74" s="24"/>
      <c r="D74" s="24"/>
      <c r="E74" s="24"/>
      <c r="F74" s="24"/>
      <c r="G74" s="24"/>
    </row>
    <row r="75" spans="1:7" ht="20.399999999999999" x14ac:dyDescent="0.35">
      <c r="A75" s="24"/>
      <c r="B75" s="24"/>
      <c r="C75" s="24"/>
      <c r="D75" s="24"/>
      <c r="E75" s="24"/>
      <c r="F75" s="24"/>
      <c r="G75" s="24"/>
    </row>
    <row r="76" spans="1:7" ht="20.399999999999999" x14ac:dyDescent="0.35">
      <c r="A76" s="24"/>
      <c r="B76" s="24"/>
      <c r="C76" s="24"/>
      <c r="D76" s="24"/>
      <c r="E76" s="24"/>
      <c r="F76" s="24"/>
      <c r="G76" s="24"/>
    </row>
    <row r="77" spans="1:7" ht="20.399999999999999" x14ac:dyDescent="0.35">
      <c r="A77" s="24"/>
      <c r="B77" s="24"/>
      <c r="C77" s="24"/>
      <c r="D77" s="24"/>
      <c r="E77" s="24"/>
      <c r="F77" s="24"/>
      <c r="G77" s="24"/>
    </row>
    <row r="78" spans="1:7" ht="20.399999999999999" x14ac:dyDescent="0.35">
      <c r="A78" s="24"/>
      <c r="B78" s="24"/>
      <c r="C78" s="24"/>
      <c r="D78" s="24"/>
      <c r="E78" s="24"/>
      <c r="F78" s="24"/>
      <c r="G78" s="24"/>
    </row>
    <row r="79" spans="1:7" ht="20.399999999999999" x14ac:dyDescent="0.35">
      <c r="A79" s="24"/>
      <c r="B79" s="24"/>
      <c r="C79" s="24"/>
      <c r="D79" s="24"/>
      <c r="E79" s="24"/>
      <c r="F79" s="24"/>
      <c r="G79" s="24"/>
    </row>
    <row r="80" spans="1:7" ht="20.399999999999999" x14ac:dyDescent="0.35">
      <c r="A80" s="24"/>
      <c r="B80" s="24"/>
      <c r="C80" s="24"/>
      <c r="D80" s="24"/>
      <c r="E80" s="24"/>
      <c r="F80" s="24"/>
      <c r="G80" s="24"/>
    </row>
    <row r="81" spans="1:7" ht="20.399999999999999" x14ac:dyDescent="0.35">
      <c r="A81" s="24"/>
      <c r="B81" s="24"/>
      <c r="C81" s="24"/>
      <c r="D81" s="24"/>
      <c r="E81" s="24"/>
      <c r="F81" s="24"/>
      <c r="G81" s="24"/>
    </row>
    <row r="82" spans="1:7" ht="20.399999999999999" x14ac:dyDescent="0.35">
      <c r="A82" s="24"/>
      <c r="B82" s="24"/>
      <c r="C82" s="24"/>
      <c r="D82" s="24"/>
      <c r="E82" s="24"/>
      <c r="F82" s="24"/>
      <c r="G82" s="24"/>
    </row>
    <row r="83" spans="1:7" ht="20.399999999999999" x14ac:dyDescent="0.35">
      <c r="A83" s="24"/>
      <c r="B83" s="24"/>
      <c r="C83" s="24"/>
      <c r="D83" s="24"/>
      <c r="E83" s="24"/>
      <c r="F83" s="24"/>
      <c r="G83" s="24"/>
    </row>
    <row r="84" spans="1:7" ht="20.399999999999999" x14ac:dyDescent="0.35">
      <c r="A84" s="24"/>
      <c r="B84" s="24"/>
      <c r="C84" s="24"/>
      <c r="D84" s="24"/>
      <c r="E84" s="24"/>
      <c r="F84" s="24"/>
      <c r="G84" s="24"/>
    </row>
    <row r="85" spans="1:7" ht="20.399999999999999" x14ac:dyDescent="0.35">
      <c r="A85" s="24"/>
      <c r="B85" s="24"/>
      <c r="C85" s="24"/>
      <c r="D85" s="24"/>
      <c r="E85" s="24"/>
      <c r="F85" s="24"/>
      <c r="G85" s="24"/>
    </row>
    <row r="86" spans="1:7" ht="20.399999999999999" x14ac:dyDescent="0.35">
      <c r="A86" s="24"/>
      <c r="B86" s="24"/>
      <c r="C86" s="24"/>
      <c r="D86" s="24"/>
      <c r="E86" s="24"/>
      <c r="F86" s="24"/>
      <c r="G86" s="24"/>
    </row>
    <row r="87" spans="1:7" ht="20.399999999999999" x14ac:dyDescent="0.35">
      <c r="A87" s="24"/>
      <c r="B87" s="24"/>
      <c r="C87" s="24"/>
      <c r="D87" s="24"/>
      <c r="E87" s="24"/>
      <c r="F87" s="24"/>
      <c r="G87" s="24"/>
    </row>
    <row r="88" spans="1:7" ht="20.399999999999999" x14ac:dyDescent="0.35">
      <c r="A88" s="24"/>
      <c r="B88" s="24"/>
      <c r="C88" s="24"/>
      <c r="D88" s="24"/>
      <c r="E88" s="24"/>
      <c r="F88" s="24"/>
      <c r="G88" s="24"/>
    </row>
    <row r="89" spans="1:7" ht="20.399999999999999" x14ac:dyDescent="0.35">
      <c r="A89" s="24"/>
      <c r="B89" s="24"/>
      <c r="C89" s="24"/>
      <c r="D89" s="24"/>
      <c r="E89" s="24"/>
      <c r="F89" s="24"/>
      <c r="G89" s="24"/>
    </row>
    <row r="90" spans="1:7" ht="20.399999999999999" x14ac:dyDescent="0.35">
      <c r="A90" s="24"/>
      <c r="B90" s="24"/>
      <c r="C90" s="24"/>
      <c r="D90" s="24"/>
      <c r="E90" s="24"/>
      <c r="F90" s="24"/>
      <c r="G90" s="24"/>
    </row>
    <row r="91" spans="1:7" ht="20.399999999999999" x14ac:dyDescent="0.35">
      <c r="A91" s="24"/>
      <c r="B91" s="24"/>
      <c r="C91" s="24"/>
      <c r="D91" s="24"/>
      <c r="E91" s="24"/>
      <c r="F91" s="24"/>
      <c r="G91" s="24"/>
    </row>
    <row r="92" spans="1:7" ht="20.399999999999999" x14ac:dyDescent="0.35">
      <c r="A92" s="24"/>
      <c r="B92" s="24"/>
      <c r="C92" s="24"/>
      <c r="D92" s="24"/>
      <c r="E92" s="24"/>
      <c r="F92" s="24"/>
      <c r="G92" s="24"/>
    </row>
    <row r="93" spans="1:7" ht="20.399999999999999" x14ac:dyDescent="0.35">
      <c r="A93" s="24"/>
      <c r="B93" s="24"/>
      <c r="C93" s="24"/>
      <c r="D93" s="24"/>
      <c r="E93" s="24"/>
      <c r="F93" s="24"/>
      <c r="G93" s="24"/>
    </row>
    <row r="94" spans="1:7" ht="20.399999999999999" x14ac:dyDescent="0.35">
      <c r="A94" s="24"/>
      <c r="B94" s="24"/>
      <c r="C94" s="24"/>
      <c r="D94" s="24"/>
      <c r="E94" s="24"/>
      <c r="F94" s="24"/>
      <c r="G94" s="24"/>
    </row>
    <row r="95" spans="1:7" ht="20.399999999999999" x14ac:dyDescent="0.35">
      <c r="A95" s="24"/>
      <c r="B95" s="24"/>
      <c r="C95" s="24"/>
      <c r="D95" s="24"/>
      <c r="E95" s="24"/>
      <c r="F95" s="24"/>
      <c r="G95" s="24"/>
    </row>
    <row r="96" spans="1:7" ht="20.399999999999999" x14ac:dyDescent="0.35">
      <c r="A96" s="24"/>
      <c r="B96" s="24"/>
      <c r="C96" s="24"/>
      <c r="D96" s="24"/>
      <c r="E96" s="24"/>
      <c r="F96" s="24"/>
      <c r="G96" s="24"/>
    </row>
    <row r="97" spans="1:7" ht="20.399999999999999" x14ac:dyDescent="0.35">
      <c r="A97" s="24"/>
      <c r="B97" s="24"/>
      <c r="C97" s="24"/>
      <c r="D97" s="24"/>
      <c r="E97" s="24"/>
      <c r="F97" s="24"/>
      <c r="G97" s="24"/>
    </row>
    <row r="98" spans="1:7" ht="20.399999999999999" x14ac:dyDescent="0.35">
      <c r="A98" s="24"/>
      <c r="B98" s="24"/>
      <c r="C98" s="24"/>
      <c r="D98" s="24"/>
      <c r="E98" s="24"/>
      <c r="F98" s="24"/>
      <c r="G98" s="24"/>
    </row>
    <row r="99" spans="1:7" ht="20.399999999999999" x14ac:dyDescent="0.35">
      <c r="A99" s="24"/>
      <c r="B99" s="24"/>
      <c r="C99" s="24"/>
      <c r="D99" s="24"/>
      <c r="E99" s="24"/>
      <c r="F99" s="24"/>
      <c r="G99" s="24"/>
    </row>
    <row r="100" spans="1:7" ht="20.399999999999999" x14ac:dyDescent="0.35">
      <c r="A100" s="24"/>
      <c r="B100" s="24"/>
      <c r="C100" s="24"/>
      <c r="D100" s="24"/>
      <c r="E100" s="24"/>
      <c r="F100" s="24"/>
      <c r="G100" s="24"/>
    </row>
    <row r="101" spans="1:7" ht="20.399999999999999" x14ac:dyDescent="0.35">
      <c r="A101" s="24"/>
      <c r="B101" s="24"/>
      <c r="C101" s="24"/>
      <c r="D101" s="24"/>
      <c r="E101" s="24"/>
      <c r="F101" s="24"/>
      <c r="G101" s="24"/>
    </row>
    <row r="102" spans="1:7" ht="20.399999999999999" x14ac:dyDescent="0.35">
      <c r="A102" s="24"/>
      <c r="B102" s="24"/>
      <c r="C102" s="24"/>
      <c r="D102" s="24"/>
      <c r="E102" s="24"/>
      <c r="F102" s="24"/>
      <c r="G102" s="24"/>
    </row>
    <row r="103" spans="1:7" ht="20.399999999999999" x14ac:dyDescent="0.35">
      <c r="A103" s="24"/>
      <c r="B103" s="24"/>
      <c r="C103" s="24"/>
      <c r="D103" s="24"/>
      <c r="E103" s="24"/>
      <c r="F103" s="24"/>
      <c r="G103" s="24"/>
    </row>
    <row r="104" spans="1:7" ht="20.399999999999999" x14ac:dyDescent="0.35">
      <c r="A104" s="24"/>
      <c r="B104" s="24"/>
      <c r="C104" s="24"/>
      <c r="D104" s="24"/>
      <c r="E104" s="24"/>
      <c r="F104" s="24"/>
      <c r="G104" s="24"/>
    </row>
    <row r="105" spans="1:7" ht="20.399999999999999" x14ac:dyDescent="0.35">
      <c r="A105" s="24"/>
      <c r="B105" s="24"/>
      <c r="C105" s="24"/>
      <c r="D105" s="24"/>
      <c r="E105" s="24"/>
      <c r="F105" s="24"/>
      <c r="G105" s="24"/>
    </row>
    <row r="106" spans="1:7" ht="20.399999999999999" x14ac:dyDescent="0.35">
      <c r="A106" s="24"/>
      <c r="B106" s="24"/>
      <c r="C106" s="24"/>
      <c r="D106" s="24"/>
      <c r="E106" s="24"/>
      <c r="F106" s="24"/>
      <c r="G106" s="24"/>
    </row>
    <row r="107" spans="1:7" ht="20.399999999999999" x14ac:dyDescent="0.35">
      <c r="A107" s="24"/>
      <c r="B107" s="24"/>
      <c r="C107" s="24"/>
      <c r="D107" s="24"/>
      <c r="E107" s="24"/>
      <c r="F107" s="24"/>
      <c r="G107" s="24"/>
    </row>
    <row r="108" spans="1:7" ht="20.399999999999999" x14ac:dyDescent="0.35">
      <c r="A108" s="24"/>
      <c r="B108" s="24"/>
      <c r="C108" s="24"/>
      <c r="D108" s="24"/>
      <c r="E108" s="24"/>
      <c r="F108" s="24"/>
      <c r="G108" s="24"/>
    </row>
    <row r="109" spans="1:7" ht="20.399999999999999" x14ac:dyDescent="0.35">
      <c r="A109" s="24"/>
      <c r="B109" s="24"/>
      <c r="C109" s="24"/>
      <c r="D109" s="24"/>
      <c r="E109" s="24"/>
      <c r="F109" s="24"/>
      <c r="G109" s="24"/>
    </row>
    <row r="110" spans="1:7" ht="20.399999999999999" x14ac:dyDescent="0.35">
      <c r="A110" s="24"/>
      <c r="B110" s="24"/>
      <c r="C110" s="24"/>
      <c r="D110" s="24"/>
      <c r="E110" s="24"/>
      <c r="F110" s="24"/>
    </row>
    <row r="111" spans="1:7" ht="20.399999999999999" x14ac:dyDescent="0.35">
      <c r="A111" s="24"/>
    </row>
  </sheetData>
  <mergeCells count="13">
    <mergeCell ref="A23:C23"/>
    <mergeCell ref="A24:C24"/>
    <mergeCell ref="A1:F1"/>
    <mergeCell ref="A2:F2"/>
    <mergeCell ref="A14:C14"/>
    <mergeCell ref="A22:C22"/>
    <mergeCell ref="A3:B3"/>
    <mergeCell ref="A18:B18"/>
    <mergeCell ref="A19:B19"/>
    <mergeCell ref="A20:B20"/>
    <mergeCell ref="A21:B21"/>
    <mergeCell ref="A15:C15"/>
    <mergeCell ref="A16:C16"/>
  </mergeCells>
  <pageMargins left="1.3385826771653544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"/>
    </sheetView>
  </sheetViews>
  <sheetFormatPr defaultRowHeight="13.8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opLeftCell="A58" zoomScaleNormal="100" workbookViewId="0">
      <selection activeCell="C103" sqref="C103"/>
    </sheetView>
  </sheetViews>
  <sheetFormatPr defaultRowHeight="14.4" x14ac:dyDescent="0.3"/>
  <cols>
    <col min="1" max="1" width="6.8984375" style="1" customWidth="1"/>
    <col min="2" max="2" width="32.796875" style="1" customWidth="1"/>
    <col min="3" max="5" width="12.59765625" style="1" customWidth="1"/>
    <col min="6" max="16384" width="8.796875" style="1"/>
  </cols>
  <sheetData>
    <row r="1" spans="1:5" ht="21" x14ac:dyDescent="0.3">
      <c r="A1" s="262" t="s">
        <v>137</v>
      </c>
      <c r="B1" s="262"/>
      <c r="C1" s="262"/>
      <c r="D1" s="262"/>
      <c r="E1" s="262"/>
    </row>
    <row r="2" spans="1:5" ht="21" x14ac:dyDescent="0.3">
      <c r="A2" s="264" t="s">
        <v>138</v>
      </c>
      <c r="B2" s="264"/>
      <c r="C2" s="264"/>
      <c r="D2" s="264"/>
      <c r="E2" s="264"/>
    </row>
    <row r="3" spans="1:5" ht="21" x14ac:dyDescent="0.4">
      <c r="A3" s="49" t="s">
        <v>2</v>
      </c>
      <c r="B3" s="50" t="s">
        <v>3</v>
      </c>
      <c r="C3" s="50" t="s">
        <v>4</v>
      </c>
      <c r="D3" s="49" t="s">
        <v>5</v>
      </c>
      <c r="E3" s="49" t="s">
        <v>6</v>
      </c>
    </row>
    <row r="4" spans="1:5" ht="21" x14ac:dyDescent="0.4">
      <c r="A4" s="51">
        <v>1</v>
      </c>
      <c r="B4" s="52" t="s">
        <v>1181</v>
      </c>
      <c r="C4" s="53">
        <v>5</v>
      </c>
      <c r="D4" s="53">
        <v>70</v>
      </c>
      <c r="E4" s="54">
        <f t="shared" ref="E4:E20" si="0">C4*D4</f>
        <v>350</v>
      </c>
    </row>
    <row r="5" spans="1:5" ht="21" x14ac:dyDescent="0.4">
      <c r="A5" s="51">
        <v>2</v>
      </c>
      <c r="B5" s="52" t="s">
        <v>139</v>
      </c>
      <c r="C5" s="53">
        <v>60</v>
      </c>
      <c r="D5" s="53">
        <v>8</v>
      </c>
      <c r="E5" s="54">
        <f t="shared" si="0"/>
        <v>480</v>
      </c>
    </row>
    <row r="6" spans="1:5" ht="21" x14ac:dyDescent="0.4">
      <c r="A6" s="51">
        <v>3</v>
      </c>
      <c r="B6" s="52" t="s">
        <v>140</v>
      </c>
      <c r="C6" s="53">
        <v>2</v>
      </c>
      <c r="D6" s="53">
        <v>70</v>
      </c>
      <c r="E6" s="54">
        <f t="shared" si="0"/>
        <v>140</v>
      </c>
    </row>
    <row r="7" spans="1:5" ht="21" x14ac:dyDescent="0.4">
      <c r="A7" s="51">
        <v>4</v>
      </c>
      <c r="B7" s="52" t="s">
        <v>141</v>
      </c>
      <c r="C7" s="53">
        <v>6</v>
      </c>
      <c r="D7" s="53">
        <v>45</v>
      </c>
      <c r="E7" s="54">
        <f t="shared" si="0"/>
        <v>270</v>
      </c>
    </row>
    <row r="8" spans="1:5" ht="21" x14ac:dyDescent="0.4">
      <c r="A8" s="51">
        <v>5</v>
      </c>
      <c r="B8" s="52" t="s">
        <v>142</v>
      </c>
      <c r="C8" s="53">
        <v>3</v>
      </c>
      <c r="D8" s="53">
        <v>45</v>
      </c>
      <c r="E8" s="54">
        <f t="shared" si="0"/>
        <v>135</v>
      </c>
    </row>
    <row r="9" spans="1:5" ht="21" x14ac:dyDescent="0.4">
      <c r="A9" s="51">
        <v>6</v>
      </c>
      <c r="B9" s="52" t="s">
        <v>143</v>
      </c>
      <c r="C9" s="53">
        <v>24</v>
      </c>
      <c r="D9" s="53">
        <v>15</v>
      </c>
      <c r="E9" s="54">
        <f t="shared" si="0"/>
        <v>360</v>
      </c>
    </row>
    <row r="10" spans="1:5" ht="21" x14ac:dyDescent="0.4">
      <c r="A10" s="51">
        <v>7</v>
      </c>
      <c r="B10" s="52" t="s">
        <v>144</v>
      </c>
      <c r="C10" s="53">
        <v>12</v>
      </c>
      <c r="D10" s="53">
        <v>6</v>
      </c>
      <c r="E10" s="54">
        <f t="shared" si="0"/>
        <v>72</v>
      </c>
    </row>
    <row r="11" spans="1:5" ht="21" x14ac:dyDescent="0.4">
      <c r="A11" s="51">
        <v>8</v>
      </c>
      <c r="B11" s="52" t="s">
        <v>145</v>
      </c>
      <c r="C11" s="53">
        <v>3</v>
      </c>
      <c r="D11" s="53">
        <v>65</v>
      </c>
      <c r="E11" s="54">
        <f t="shared" si="0"/>
        <v>195</v>
      </c>
    </row>
    <row r="12" spans="1:5" ht="21" x14ac:dyDescent="0.4">
      <c r="A12" s="51">
        <v>9</v>
      </c>
      <c r="B12" s="52" t="s">
        <v>146</v>
      </c>
      <c r="C12" s="53">
        <v>5</v>
      </c>
      <c r="D12" s="53">
        <v>125</v>
      </c>
      <c r="E12" s="54">
        <f t="shared" si="0"/>
        <v>625</v>
      </c>
    </row>
    <row r="13" spans="1:5" ht="21" x14ac:dyDescent="0.4">
      <c r="A13" s="51">
        <v>10</v>
      </c>
      <c r="B13" s="52" t="s">
        <v>147</v>
      </c>
      <c r="C13" s="53">
        <v>12</v>
      </c>
      <c r="D13" s="53">
        <v>18</v>
      </c>
      <c r="E13" s="54">
        <f t="shared" si="0"/>
        <v>216</v>
      </c>
    </row>
    <row r="14" spans="1:5" ht="21" x14ac:dyDescent="0.4">
      <c r="A14" s="51">
        <v>11</v>
      </c>
      <c r="B14" s="52" t="s">
        <v>148</v>
      </c>
      <c r="C14" s="53">
        <v>12</v>
      </c>
      <c r="D14" s="53">
        <v>12</v>
      </c>
      <c r="E14" s="54">
        <f t="shared" si="0"/>
        <v>144</v>
      </c>
    </row>
    <row r="15" spans="1:5" ht="21" x14ac:dyDescent="0.4">
      <c r="A15" s="51">
        <v>12</v>
      </c>
      <c r="B15" s="52" t="s">
        <v>149</v>
      </c>
      <c r="C15" s="53">
        <v>2</v>
      </c>
      <c r="D15" s="53">
        <v>150</v>
      </c>
      <c r="E15" s="54">
        <f t="shared" si="0"/>
        <v>300</v>
      </c>
    </row>
    <row r="16" spans="1:5" ht="21" x14ac:dyDescent="0.4">
      <c r="A16" s="51">
        <v>13</v>
      </c>
      <c r="B16" s="52" t="s">
        <v>150</v>
      </c>
      <c r="C16" s="53">
        <v>15</v>
      </c>
      <c r="D16" s="53">
        <v>40</v>
      </c>
      <c r="E16" s="54">
        <f t="shared" si="0"/>
        <v>600</v>
      </c>
    </row>
    <row r="17" spans="1:5" ht="21" x14ac:dyDescent="0.4">
      <c r="A17" s="51">
        <v>14</v>
      </c>
      <c r="B17" s="52" t="s">
        <v>151</v>
      </c>
      <c r="C17" s="53">
        <v>12</v>
      </c>
      <c r="D17" s="53">
        <v>50</v>
      </c>
      <c r="E17" s="54">
        <f t="shared" si="0"/>
        <v>600</v>
      </c>
    </row>
    <row r="18" spans="1:5" ht="21" x14ac:dyDescent="0.4">
      <c r="A18" s="51">
        <v>15</v>
      </c>
      <c r="B18" s="52" t="s">
        <v>152</v>
      </c>
      <c r="C18" s="53">
        <v>2</v>
      </c>
      <c r="D18" s="53">
        <v>250</v>
      </c>
      <c r="E18" s="54">
        <f t="shared" si="0"/>
        <v>500</v>
      </c>
    </row>
    <row r="19" spans="1:5" ht="21" x14ac:dyDescent="0.4">
      <c r="A19" s="51">
        <v>16</v>
      </c>
      <c r="B19" s="52" t="s">
        <v>153</v>
      </c>
      <c r="C19" s="53">
        <v>3</v>
      </c>
      <c r="D19" s="53">
        <v>35</v>
      </c>
      <c r="E19" s="54">
        <f t="shared" si="0"/>
        <v>105</v>
      </c>
    </row>
    <row r="20" spans="1:5" ht="21" x14ac:dyDescent="0.4">
      <c r="A20" s="51">
        <v>17</v>
      </c>
      <c r="B20" s="52" t="s">
        <v>1032</v>
      </c>
      <c r="C20" s="53">
        <v>1</v>
      </c>
      <c r="D20" s="55">
        <v>500</v>
      </c>
      <c r="E20" s="54">
        <f t="shared" si="0"/>
        <v>500</v>
      </c>
    </row>
    <row r="21" spans="1:5" ht="21" x14ac:dyDescent="0.4">
      <c r="A21" s="265" t="s">
        <v>21</v>
      </c>
      <c r="B21" s="265"/>
      <c r="C21" s="265"/>
      <c r="D21" s="265"/>
      <c r="E21" s="57">
        <f>SUM(E4:E20)</f>
        <v>5592</v>
      </c>
    </row>
    <row r="22" spans="1:5" ht="21" x14ac:dyDescent="0.3">
      <c r="A22" s="262" t="s">
        <v>154</v>
      </c>
      <c r="B22" s="262"/>
      <c r="C22" s="262"/>
      <c r="D22" s="262"/>
      <c r="E22" s="262"/>
    </row>
    <row r="23" spans="1:5" ht="21" x14ac:dyDescent="0.3">
      <c r="A23" s="264" t="s">
        <v>155</v>
      </c>
      <c r="B23" s="264"/>
      <c r="C23" s="264"/>
      <c r="D23" s="264"/>
      <c r="E23" s="264"/>
    </row>
    <row r="24" spans="1:5" ht="21" x14ac:dyDescent="0.4">
      <c r="A24" s="49" t="s">
        <v>2</v>
      </c>
      <c r="B24" s="50" t="s">
        <v>3</v>
      </c>
      <c r="C24" s="50" t="s">
        <v>4</v>
      </c>
      <c r="D24" s="49" t="s">
        <v>5</v>
      </c>
      <c r="E24" s="49" t="s">
        <v>6</v>
      </c>
    </row>
    <row r="25" spans="1:5" ht="21" x14ac:dyDescent="0.4">
      <c r="A25" s="51">
        <v>1</v>
      </c>
      <c r="B25" s="58" t="s">
        <v>156</v>
      </c>
      <c r="C25" s="53">
        <v>50</v>
      </c>
      <c r="D25" s="53">
        <v>150</v>
      </c>
      <c r="E25" s="55">
        <f t="shared" ref="E25" si="1">C25*D25</f>
        <v>7500</v>
      </c>
    </row>
    <row r="26" spans="1:5" ht="21" x14ac:dyDescent="0.4">
      <c r="A26" s="265" t="s">
        <v>21</v>
      </c>
      <c r="B26" s="265"/>
      <c r="C26" s="265"/>
      <c r="D26" s="265"/>
      <c r="E26" s="57">
        <f>SUM(E25:E25)</f>
        <v>7500</v>
      </c>
    </row>
    <row r="27" spans="1:5" ht="21" x14ac:dyDescent="0.4">
      <c r="A27" s="48"/>
      <c r="B27" s="48"/>
      <c r="C27" s="48"/>
      <c r="D27" s="48"/>
      <c r="E27" s="22"/>
    </row>
    <row r="28" spans="1:5" ht="21" x14ac:dyDescent="0.4">
      <c r="A28" s="48"/>
      <c r="B28" s="48"/>
      <c r="C28" s="48"/>
      <c r="D28" s="48"/>
      <c r="E28" s="22"/>
    </row>
    <row r="29" spans="1:5" ht="21" x14ac:dyDescent="0.3">
      <c r="A29" s="264" t="s">
        <v>157</v>
      </c>
      <c r="B29" s="264"/>
      <c r="C29" s="264"/>
      <c r="D29" s="264"/>
      <c r="E29" s="264"/>
    </row>
    <row r="30" spans="1:5" ht="21" x14ac:dyDescent="0.4">
      <c r="A30" s="2" t="s">
        <v>2</v>
      </c>
      <c r="B30" s="3" t="s">
        <v>3</v>
      </c>
      <c r="C30" s="3" t="s">
        <v>4</v>
      </c>
      <c r="D30" s="2" t="s">
        <v>5</v>
      </c>
      <c r="E30" s="2" t="s">
        <v>6</v>
      </c>
    </row>
    <row r="31" spans="1:5" ht="21" x14ac:dyDescent="0.4">
      <c r="A31" s="4">
        <v>1</v>
      </c>
      <c r="B31" s="5" t="s">
        <v>158</v>
      </c>
      <c r="C31" s="6">
        <v>1</v>
      </c>
      <c r="D31" s="6">
        <v>500</v>
      </c>
      <c r="E31" s="7">
        <f t="shared" ref="E31:E34" si="2">C31*D31</f>
        <v>500</v>
      </c>
    </row>
    <row r="32" spans="1:5" ht="21" x14ac:dyDescent="0.4">
      <c r="A32" s="4">
        <v>2</v>
      </c>
      <c r="B32" s="5" t="s">
        <v>159</v>
      </c>
      <c r="C32" s="6">
        <v>10</v>
      </c>
      <c r="D32" s="6">
        <v>20</v>
      </c>
      <c r="E32" s="7">
        <f t="shared" si="2"/>
        <v>200</v>
      </c>
    </row>
    <row r="33" spans="1:5" ht="21" x14ac:dyDescent="0.4">
      <c r="A33" s="4">
        <v>3</v>
      </c>
      <c r="B33" s="5" t="s">
        <v>160</v>
      </c>
      <c r="C33" s="6">
        <v>20</v>
      </c>
      <c r="D33" s="6">
        <v>100</v>
      </c>
      <c r="E33" s="7">
        <f t="shared" si="2"/>
        <v>2000</v>
      </c>
    </row>
    <row r="34" spans="1:5" ht="21" x14ac:dyDescent="0.4">
      <c r="A34" s="4">
        <v>4</v>
      </c>
      <c r="B34" s="5" t="s">
        <v>161</v>
      </c>
      <c r="C34" s="6">
        <v>1</v>
      </c>
      <c r="D34" s="7">
        <v>1000</v>
      </c>
      <c r="E34" s="7">
        <f t="shared" si="2"/>
        <v>1000</v>
      </c>
    </row>
    <row r="35" spans="1:5" ht="21" x14ac:dyDescent="0.4">
      <c r="A35" s="266" t="s">
        <v>21</v>
      </c>
      <c r="B35" s="266"/>
      <c r="C35" s="266"/>
      <c r="D35" s="266"/>
      <c r="E35" s="9">
        <f>SUM(E31:E34)</f>
        <v>3700</v>
      </c>
    </row>
    <row r="36" spans="1:5" ht="21" x14ac:dyDescent="0.4">
      <c r="A36" s="270" t="s">
        <v>162</v>
      </c>
      <c r="B36" s="270"/>
      <c r="C36" s="270"/>
      <c r="D36" s="270"/>
      <c r="E36" s="270"/>
    </row>
    <row r="37" spans="1:5" ht="21" x14ac:dyDescent="0.3">
      <c r="A37" s="264" t="s">
        <v>163</v>
      </c>
      <c r="B37" s="264"/>
      <c r="C37" s="264"/>
      <c r="D37" s="264"/>
      <c r="E37" s="264"/>
    </row>
    <row r="38" spans="1:5" ht="21" x14ac:dyDescent="0.4">
      <c r="A38" s="2" t="s">
        <v>2</v>
      </c>
      <c r="B38" s="3" t="s">
        <v>3</v>
      </c>
      <c r="C38" s="3" t="s">
        <v>4</v>
      </c>
      <c r="D38" s="2" t="s">
        <v>5</v>
      </c>
      <c r="E38" s="2" t="s">
        <v>6</v>
      </c>
    </row>
    <row r="39" spans="1:5" ht="21" x14ac:dyDescent="0.4">
      <c r="A39" s="45" t="s">
        <v>1130</v>
      </c>
      <c r="B39" s="5" t="s">
        <v>182</v>
      </c>
      <c r="C39" s="6">
        <v>5</v>
      </c>
      <c r="D39" s="6">
        <v>105</v>
      </c>
      <c r="E39" s="7">
        <f t="shared" ref="E39:E57" si="3">C39*D39</f>
        <v>525</v>
      </c>
    </row>
    <row r="40" spans="1:5" ht="42" x14ac:dyDescent="0.4">
      <c r="A40" s="45" t="s">
        <v>1131</v>
      </c>
      <c r="B40" s="5" t="s">
        <v>183</v>
      </c>
      <c r="C40" s="13">
        <v>1</v>
      </c>
      <c r="D40" s="13">
        <v>630</v>
      </c>
      <c r="E40" s="7">
        <f t="shared" si="3"/>
        <v>630</v>
      </c>
    </row>
    <row r="41" spans="1:5" ht="42" x14ac:dyDescent="0.4">
      <c r="A41" s="45" t="s">
        <v>1132</v>
      </c>
      <c r="B41" s="5" t="s">
        <v>184</v>
      </c>
      <c r="C41" s="13">
        <v>60</v>
      </c>
      <c r="D41" s="13">
        <v>5</v>
      </c>
      <c r="E41" s="7">
        <f t="shared" si="3"/>
        <v>300</v>
      </c>
    </row>
    <row r="42" spans="1:5" ht="42" x14ac:dyDescent="0.4">
      <c r="A42" s="45" t="s">
        <v>1133</v>
      </c>
      <c r="B42" s="5" t="s">
        <v>185</v>
      </c>
      <c r="C42" s="13">
        <v>24</v>
      </c>
      <c r="D42" s="13">
        <v>8</v>
      </c>
      <c r="E42" s="7">
        <f t="shared" si="3"/>
        <v>192</v>
      </c>
    </row>
    <row r="43" spans="1:5" ht="42" x14ac:dyDescent="0.4">
      <c r="A43" s="45" t="s">
        <v>1134</v>
      </c>
      <c r="B43" s="5" t="s">
        <v>186</v>
      </c>
      <c r="C43" s="13">
        <v>1</v>
      </c>
      <c r="D43" s="13">
        <v>400</v>
      </c>
      <c r="E43" s="7">
        <f t="shared" si="3"/>
        <v>400</v>
      </c>
    </row>
    <row r="44" spans="1:5" ht="42" x14ac:dyDescent="0.4">
      <c r="A44" s="45" t="s">
        <v>1135</v>
      </c>
      <c r="B44" s="5" t="s">
        <v>187</v>
      </c>
      <c r="C44" s="13">
        <v>5</v>
      </c>
      <c r="D44" s="13">
        <v>110</v>
      </c>
      <c r="E44" s="7">
        <f t="shared" si="3"/>
        <v>550</v>
      </c>
    </row>
    <row r="45" spans="1:5" ht="21" x14ac:dyDescent="0.4">
      <c r="A45" s="45" t="s">
        <v>1136</v>
      </c>
      <c r="B45" s="5" t="s">
        <v>188</v>
      </c>
      <c r="C45" s="13">
        <v>5</v>
      </c>
      <c r="D45" s="13">
        <v>55</v>
      </c>
      <c r="E45" s="7">
        <f t="shared" si="3"/>
        <v>275</v>
      </c>
    </row>
    <row r="46" spans="1:5" ht="21" x14ac:dyDescent="0.4">
      <c r="A46" s="45" t="s">
        <v>1137</v>
      </c>
      <c r="B46" s="5" t="s">
        <v>105</v>
      </c>
      <c r="C46" s="13">
        <v>3</v>
      </c>
      <c r="D46" s="13">
        <v>195</v>
      </c>
      <c r="E46" s="7">
        <f t="shared" si="3"/>
        <v>585</v>
      </c>
    </row>
    <row r="47" spans="1:5" ht="21" x14ac:dyDescent="0.4">
      <c r="A47" s="45" t="s">
        <v>1138</v>
      </c>
      <c r="B47" s="5" t="s">
        <v>189</v>
      </c>
      <c r="C47" s="13">
        <v>8</v>
      </c>
      <c r="D47" s="13">
        <v>20</v>
      </c>
      <c r="E47" s="7">
        <f t="shared" si="3"/>
        <v>160</v>
      </c>
    </row>
    <row r="48" spans="1:5" ht="21" x14ac:dyDescent="0.4">
      <c r="A48" s="45" t="s">
        <v>1139</v>
      </c>
      <c r="B48" s="5" t="s">
        <v>176</v>
      </c>
      <c r="C48" s="13">
        <v>5</v>
      </c>
      <c r="D48" s="13">
        <v>140</v>
      </c>
      <c r="E48" s="7">
        <f t="shared" si="3"/>
        <v>700</v>
      </c>
    </row>
    <row r="49" spans="1:5" ht="21" x14ac:dyDescent="0.4">
      <c r="A49" s="45" t="s">
        <v>1140</v>
      </c>
      <c r="B49" s="5" t="s">
        <v>190</v>
      </c>
      <c r="C49" s="13">
        <v>15</v>
      </c>
      <c r="D49" s="13">
        <v>20</v>
      </c>
      <c r="E49" s="7">
        <f t="shared" si="3"/>
        <v>300</v>
      </c>
    </row>
    <row r="50" spans="1:5" ht="21" x14ac:dyDescent="0.4">
      <c r="A50" s="45" t="s">
        <v>1141</v>
      </c>
      <c r="B50" s="5" t="s">
        <v>191</v>
      </c>
      <c r="C50" s="13">
        <v>15</v>
      </c>
      <c r="D50" s="13">
        <v>20</v>
      </c>
      <c r="E50" s="7">
        <f t="shared" si="3"/>
        <v>300</v>
      </c>
    </row>
    <row r="51" spans="1:5" ht="42" x14ac:dyDescent="0.4">
      <c r="A51" s="45" t="s">
        <v>1142</v>
      </c>
      <c r="B51" s="5" t="s">
        <v>192</v>
      </c>
      <c r="C51" s="13">
        <v>12</v>
      </c>
      <c r="D51" s="13">
        <v>15</v>
      </c>
      <c r="E51" s="7">
        <f t="shared" si="3"/>
        <v>180</v>
      </c>
    </row>
    <row r="52" spans="1:5" ht="21" x14ac:dyDescent="0.4">
      <c r="A52" s="45" t="s">
        <v>1143</v>
      </c>
      <c r="B52" s="5" t="s">
        <v>193</v>
      </c>
      <c r="C52" s="13">
        <v>10</v>
      </c>
      <c r="D52" s="13">
        <v>28</v>
      </c>
      <c r="E52" s="7">
        <f t="shared" si="3"/>
        <v>280</v>
      </c>
    </row>
    <row r="53" spans="1:5" ht="21" x14ac:dyDescent="0.4">
      <c r="A53" s="45" t="s">
        <v>1150</v>
      </c>
      <c r="B53" s="5" t="s">
        <v>194</v>
      </c>
      <c r="C53" s="13">
        <v>2</v>
      </c>
      <c r="D53" s="13">
        <v>240</v>
      </c>
      <c r="E53" s="7">
        <f t="shared" si="3"/>
        <v>480</v>
      </c>
    </row>
    <row r="54" spans="1:5" ht="21" x14ac:dyDescent="0.4">
      <c r="A54" s="45" t="s">
        <v>1151</v>
      </c>
      <c r="B54" s="5" t="s">
        <v>195</v>
      </c>
      <c r="C54" s="6">
        <v>60</v>
      </c>
      <c r="D54" s="13">
        <v>7</v>
      </c>
      <c r="E54" s="7">
        <f t="shared" si="3"/>
        <v>420</v>
      </c>
    </row>
    <row r="55" spans="1:5" ht="21" x14ac:dyDescent="0.4">
      <c r="A55" s="45" t="s">
        <v>1152</v>
      </c>
      <c r="B55" s="5" t="s">
        <v>196</v>
      </c>
      <c r="C55" s="6">
        <v>3</v>
      </c>
      <c r="D55" s="13">
        <v>55</v>
      </c>
      <c r="E55" s="7">
        <f t="shared" si="3"/>
        <v>165</v>
      </c>
    </row>
    <row r="56" spans="1:5" ht="21" x14ac:dyDescent="0.4">
      <c r="A56" s="45" t="s">
        <v>1153</v>
      </c>
      <c r="B56" s="5" t="s">
        <v>197</v>
      </c>
      <c r="C56" s="6">
        <v>2</v>
      </c>
      <c r="D56" s="13">
        <v>80</v>
      </c>
      <c r="E56" s="7">
        <f t="shared" si="3"/>
        <v>160</v>
      </c>
    </row>
    <row r="57" spans="1:5" ht="42" x14ac:dyDescent="0.4">
      <c r="A57" s="45" t="s">
        <v>1155</v>
      </c>
      <c r="B57" s="5" t="s">
        <v>198</v>
      </c>
      <c r="C57" s="6">
        <v>20</v>
      </c>
      <c r="D57" s="15">
        <v>250</v>
      </c>
      <c r="E57" s="7">
        <f t="shared" si="3"/>
        <v>5000</v>
      </c>
    </row>
    <row r="58" spans="1:5" ht="21" x14ac:dyDescent="0.4">
      <c r="A58" s="266" t="s">
        <v>21</v>
      </c>
      <c r="B58" s="266"/>
      <c r="C58" s="266"/>
      <c r="D58" s="266"/>
      <c r="E58" s="9">
        <f>SUM(E39:E57)</f>
        <v>11602</v>
      </c>
    </row>
    <row r="59" spans="1:5" ht="21" x14ac:dyDescent="0.4">
      <c r="A59" s="47"/>
      <c r="B59" s="47"/>
      <c r="C59" s="47"/>
      <c r="D59" s="47"/>
      <c r="E59" s="22"/>
    </row>
    <row r="60" spans="1:5" ht="21" x14ac:dyDescent="0.4">
      <c r="A60" s="47"/>
      <c r="B60" s="47"/>
      <c r="C60" s="47"/>
      <c r="D60" s="47"/>
      <c r="E60" s="22"/>
    </row>
    <row r="61" spans="1:5" ht="21" x14ac:dyDescent="0.3">
      <c r="A61" s="264" t="s">
        <v>164</v>
      </c>
      <c r="B61" s="264"/>
      <c r="C61" s="264"/>
      <c r="D61" s="264"/>
      <c r="E61" s="264"/>
    </row>
    <row r="62" spans="1:5" ht="21" x14ac:dyDescent="0.4">
      <c r="A62" s="2" t="s">
        <v>2</v>
      </c>
      <c r="B62" s="3" t="s">
        <v>3</v>
      </c>
      <c r="C62" s="3" t="s">
        <v>4</v>
      </c>
      <c r="D62" s="2" t="s">
        <v>5</v>
      </c>
      <c r="E62" s="2" t="s">
        <v>6</v>
      </c>
    </row>
    <row r="63" spans="1:5" ht="21" x14ac:dyDescent="0.4">
      <c r="A63" s="4">
        <v>1</v>
      </c>
      <c r="B63" s="8" t="s">
        <v>165</v>
      </c>
      <c r="C63" s="13">
        <v>4</v>
      </c>
      <c r="D63" s="13">
        <v>110</v>
      </c>
      <c r="E63" s="7">
        <f t="shared" ref="E63:E66" si="4">C63*D63</f>
        <v>440</v>
      </c>
    </row>
    <row r="64" spans="1:5" ht="21" x14ac:dyDescent="0.4">
      <c r="A64" s="4">
        <v>2</v>
      </c>
      <c r="B64" s="5" t="s">
        <v>166</v>
      </c>
      <c r="C64" s="13">
        <v>6</v>
      </c>
      <c r="D64" s="13">
        <v>20</v>
      </c>
      <c r="E64" s="7">
        <f t="shared" si="4"/>
        <v>120</v>
      </c>
    </row>
    <row r="65" spans="1:5" ht="21" x14ac:dyDescent="0.4">
      <c r="A65" s="4">
        <v>3</v>
      </c>
      <c r="B65" s="5" t="s">
        <v>167</v>
      </c>
      <c r="C65" s="6">
        <v>3</v>
      </c>
      <c r="D65" s="6">
        <v>105</v>
      </c>
      <c r="E65" s="7">
        <f t="shared" si="4"/>
        <v>315</v>
      </c>
    </row>
    <row r="66" spans="1:5" ht="42" x14ac:dyDescent="0.4">
      <c r="A66" s="4">
        <v>4</v>
      </c>
      <c r="B66" s="5" t="s">
        <v>168</v>
      </c>
      <c r="C66" s="6">
        <v>12</v>
      </c>
      <c r="D66" s="6">
        <v>44</v>
      </c>
      <c r="E66" s="7">
        <f t="shared" si="4"/>
        <v>528</v>
      </c>
    </row>
    <row r="67" spans="1:5" ht="21" x14ac:dyDescent="0.4">
      <c r="A67" s="266" t="s">
        <v>21</v>
      </c>
      <c r="B67" s="266"/>
      <c r="C67" s="266"/>
      <c r="D67" s="266"/>
      <c r="E67" s="9">
        <f>SUM(E63:E66)</f>
        <v>1403</v>
      </c>
    </row>
    <row r="68" spans="1:5" ht="21" x14ac:dyDescent="0.4">
      <c r="A68" s="48"/>
      <c r="B68" s="48"/>
      <c r="C68" s="48"/>
      <c r="D68" s="48"/>
      <c r="E68" s="22"/>
    </row>
    <row r="69" spans="1:5" ht="21" x14ac:dyDescent="0.4">
      <c r="A69" s="48"/>
      <c r="B69" s="48"/>
      <c r="C69" s="48"/>
      <c r="D69" s="48"/>
      <c r="E69" s="22"/>
    </row>
    <row r="70" spans="1:5" ht="21" x14ac:dyDescent="0.3">
      <c r="A70" s="264" t="s">
        <v>169</v>
      </c>
      <c r="B70" s="264"/>
      <c r="C70" s="264"/>
      <c r="D70" s="264"/>
      <c r="E70" s="264"/>
    </row>
    <row r="71" spans="1:5" ht="21" x14ac:dyDescent="0.4">
      <c r="A71" s="2" t="s">
        <v>2</v>
      </c>
      <c r="B71" s="3" t="s">
        <v>3</v>
      </c>
      <c r="C71" s="3" t="s">
        <v>4</v>
      </c>
      <c r="D71" s="2" t="s">
        <v>5</v>
      </c>
      <c r="E71" s="2" t="s">
        <v>6</v>
      </c>
    </row>
    <row r="72" spans="1:5" ht="21" x14ac:dyDescent="0.4">
      <c r="A72" s="45" t="s">
        <v>1130</v>
      </c>
      <c r="B72" s="5" t="s">
        <v>167</v>
      </c>
      <c r="C72" s="6">
        <v>20</v>
      </c>
      <c r="D72" s="6">
        <v>105</v>
      </c>
      <c r="E72" s="7">
        <f t="shared" ref="E72:E78" si="5">C72*D72</f>
        <v>2100</v>
      </c>
    </row>
    <row r="73" spans="1:5" ht="21" x14ac:dyDescent="0.4">
      <c r="A73" s="45" t="s">
        <v>1131</v>
      </c>
      <c r="B73" s="5" t="s">
        <v>170</v>
      </c>
      <c r="C73" s="13">
        <v>1</v>
      </c>
      <c r="D73" s="13">
        <v>140</v>
      </c>
      <c r="E73" s="7">
        <f t="shared" si="5"/>
        <v>140</v>
      </c>
    </row>
    <row r="74" spans="1:5" ht="21" x14ac:dyDescent="0.4">
      <c r="A74" s="45" t="s">
        <v>1132</v>
      </c>
      <c r="B74" s="14" t="s">
        <v>171</v>
      </c>
      <c r="C74" s="6">
        <v>2</v>
      </c>
      <c r="D74" s="13">
        <v>110</v>
      </c>
      <c r="E74" s="7">
        <f t="shared" si="5"/>
        <v>220</v>
      </c>
    </row>
    <row r="75" spans="1:5" ht="21" x14ac:dyDescent="0.4">
      <c r="A75" s="45" t="s">
        <v>1133</v>
      </c>
      <c r="B75" s="5" t="s">
        <v>166</v>
      </c>
      <c r="C75" s="13">
        <v>6</v>
      </c>
      <c r="D75" s="13">
        <v>20</v>
      </c>
      <c r="E75" s="7">
        <f t="shared" si="5"/>
        <v>120</v>
      </c>
    </row>
    <row r="76" spans="1:5" ht="21" x14ac:dyDescent="0.4">
      <c r="A76" s="45" t="s">
        <v>1134</v>
      </c>
      <c r="B76" s="5" t="s">
        <v>172</v>
      </c>
      <c r="C76" s="13">
        <v>12</v>
      </c>
      <c r="D76" s="13">
        <v>18</v>
      </c>
      <c r="E76" s="7">
        <f t="shared" si="5"/>
        <v>216</v>
      </c>
    </row>
    <row r="77" spans="1:5" ht="21" x14ac:dyDescent="0.4">
      <c r="A77" s="45" t="s">
        <v>1135</v>
      </c>
      <c r="B77" s="5" t="s">
        <v>173</v>
      </c>
      <c r="C77" s="13">
        <v>12</v>
      </c>
      <c r="D77" s="13">
        <v>4</v>
      </c>
      <c r="E77" s="7">
        <f t="shared" si="5"/>
        <v>48</v>
      </c>
    </row>
    <row r="78" spans="1:5" ht="21" x14ac:dyDescent="0.4">
      <c r="A78" s="45" t="s">
        <v>1136</v>
      </c>
      <c r="B78" s="5" t="s">
        <v>174</v>
      </c>
      <c r="C78" s="13">
        <v>6</v>
      </c>
      <c r="D78" s="13">
        <v>33</v>
      </c>
      <c r="E78" s="7">
        <f t="shared" si="5"/>
        <v>198</v>
      </c>
    </row>
    <row r="79" spans="1:5" ht="21" x14ac:dyDescent="0.4">
      <c r="A79" s="266" t="s">
        <v>21</v>
      </c>
      <c r="B79" s="266"/>
      <c r="C79" s="266"/>
      <c r="D79" s="266"/>
      <c r="E79" s="9">
        <f>SUM(E72:E78)</f>
        <v>3042</v>
      </c>
    </row>
    <row r="80" spans="1:5" ht="21" x14ac:dyDescent="0.4">
      <c r="A80" s="48"/>
      <c r="B80" s="48"/>
      <c r="C80" s="48"/>
      <c r="D80" s="48"/>
      <c r="E80" s="22"/>
    </row>
    <row r="81" spans="1:5" ht="21" x14ac:dyDescent="0.4">
      <c r="A81" s="48"/>
      <c r="B81" s="48"/>
      <c r="C81" s="48"/>
      <c r="D81" s="48"/>
      <c r="E81" s="22"/>
    </row>
    <row r="82" spans="1:5" ht="21" x14ac:dyDescent="0.3">
      <c r="A82" s="264" t="s">
        <v>175</v>
      </c>
      <c r="B82" s="264"/>
      <c r="C82" s="264"/>
      <c r="D82" s="264"/>
      <c r="E82" s="264"/>
    </row>
    <row r="83" spans="1:5" ht="21" x14ac:dyDescent="0.4">
      <c r="A83" s="49" t="s">
        <v>2</v>
      </c>
      <c r="B83" s="50" t="s">
        <v>3</v>
      </c>
      <c r="C83" s="50" t="s">
        <v>4</v>
      </c>
      <c r="D83" s="49" t="s">
        <v>5</v>
      </c>
      <c r="E83" s="49" t="s">
        <v>6</v>
      </c>
    </row>
    <row r="84" spans="1:5" ht="21" x14ac:dyDescent="0.4">
      <c r="A84" s="51">
        <v>1</v>
      </c>
      <c r="B84" s="52" t="s">
        <v>167</v>
      </c>
      <c r="C84" s="53">
        <v>15</v>
      </c>
      <c r="D84" s="53">
        <v>105</v>
      </c>
      <c r="E84" s="55">
        <f t="shared" ref="E84:E87" si="6">C84*D84</f>
        <v>1575</v>
      </c>
    </row>
    <row r="85" spans="1:5" ht="21" x14ac:dyDescent="0.4">
      <c r="A85" s="51">
        <v>2</v>
      </c>
      <c r="B85" s="52" t="s">
        <v>176</v>
      </c>
      <c r="C85" s="53">
        <v>3</v>
      </c>
      <c r="D85" s="53">
        <v>140</v>
      </c>
      <c r="E85" s="55">
        <f t="shared" si="6"/>
        <v>420</v>
      </c>
    </row>
    <row r="86" spans="1:5" ht="21" x14ac:dyDescent="0.4">
      <c r="A86" s="51">
        <v>3</v>
      </c>
      <c r="B86" s="59" t="s">
        <v>177</v>
      </c>
      <c r="C86" s="60">
        <v>5</v>
      </c>
      <c r="D86" s="60">
        <v>24</v>
      </c>
      <c r="E86" s="55">
        <f t="shared" si="6"/>
        <v>120</v>
      </c>
    </row>
    <row r="87" spans="1:5" ht="21" x14ac:dyDescent="0.4">
      <c r="A87" s="51">
        <v>4</v>
      </c>
      <c r="B87" s="59" t="s">
        <v>178</v>
      </c>
      <c r="C87" s="60">
        <v>5</v>
      </c>
      <c r="D87" s="60">
        <v>36</v>
      </c>
      <c r="E87" s="55">
        <f t="shared" si="6"/>
        <v>180</v>
      </c>
    </row>
    <row r="88" spans="1:5" ht="21" x14ac:dyDescent="0.4">
      <c r="A88" s="265" t="s">
        <v>21</v>
      </c>
      <c r="B88" s="265"/>
      <c r="C88" s="265"/>
      <c r="D88" s="265"/>
      <c r="E88" s="57">
        <f>SUM(E84:E87)</f>
        <v>2295</v>
      </c>
    </row>
    <row r="89" spans="1:5" ht="21" x14ac:dyDescent="0.4">
      <c r="A89" s="61"/>
      <c r="B89" s="61"/>
      <c r="C89" s="61"/>
      <c r="D89" s="61"/>
      <c r="E89" s="62"/>
    </row>
    <row r="90" spans="1:5" ht="21" x14ac:dyDescent="0.4">
      <c r="A90" s="61"/>
      <c r="B90" s="61"/>
      <c r="C90" s="61"/>
      <c r="D90" s="61"/>
      <c r="E90" s="62"/>
    </row>
    <row r="91" spans="1:5" ht="21" x14ac:dyDescent="0.3">
      <c r="A91" s="264" t="s">
        <v>179</v>
      </c>
      <c r="B91" s="264"/>
      <c r="C91" s="264"/>
      <c r="D91" s="264"/>
      <c r="E91" s="264"/>
    </row>
    <row r="92" spans="1:5" ht="21" x14ac:dyDescent="0.4">
      <c r="A92" s="49" t="s">
        <v>2</v>
      </c>
      <c r="B92" s="50" t="s">
        <v>3</v>
      </c>
      <c r="C92" s="50" t="s">
        <v>4</v>
      </c>
      <c r="D92" s="49" t="s">
        <v>5</v>
      </c>
      <c r="E92" s="49" t="s">
        <v>6</v>
      </c>
    </row>
    <row r="93" spans="1:5" ht="21" x14ac:dyDescent="0.4">
      <c r="A93" s="4">
        <v>1</v>
      </c>
      <c r="B93" s="5" t="s">
        <v>167</v>
      </c>
      <c r="C93" s="6">
        <v>10</v>
      </c>
      <c r="D93" s="6">
        <v>105</v>
      </c>
      <c r="E93" s="7">
        <f t="shared" ref="E93:E98" si="7">C93*D93</f>
        <v>1050</v>
      </c>
    </row>
    <row r="94" spans="1:5" ht="21" x14ac:dyDescent="0.4">
      <c r="A94" s="4">
        <v>2</v>
      </c>
      <c r="B94" s="5" t="s">
        <v>176</v>
      </c>
      <c r="C94" s="6">
        <v>3</v>
      </c>
      <c r="D94" s="6">
        <v>140</v>
      </c>
      <c r="E94" s="7">
        <f t="shared" si="7"/>
        <v>420</v>
      </c>
    </row>
    <row r="95" spans="1:5" ht="42" x14ac:dyDescent="0.4">
      <c r="A95" s="4">
        <v>3</v>
      </c>
      <c r="B95" s="5" t="s">
        <v>171</v>
      </c>
      <c r="C95" s="6">
        <v>2</v>
      </c>
      <c r="D95" s="13">
        <v>110</v>
      </c>
      <c r="E95" s="7">
        <f t="shared" si="7"/>
        <v>220</v>
      </c>
    </row>
    <row r="96" spans="1:5" ht="21" x14ac:dyDescent="0.4">
      <c r="A96" s="4">
        <v>4</v>
      </c>
      <c r="B96" s="5" t="s">
        <v>166</v>
      </c>
      <c r="C96" s="13">
        <v>6</v>
      </c>
      <c r="D96" s="13">
        <v>20</v>
      </c>
      <c r="E96" s="7">
        <f t="shared" si="7"/>
        <v>120</v>
      </c>
    </row>
    <row r="97" spans="1:5" ht="21" x14ac:dyDescent="0.4">
      <c r="A97" s="4">
        <v>5</v>
      </c>
      <c r="B97" s="5" t="s">
        <v>180</v>
      </c>
      <c r="C97" s="13">
        <v>12</v>
      </c>
      <c r="D97" s="13">
        <v>7</v>
      </c>
      <c r="E97" s="7">
        <f t="shared" si="7"/>
        <v>84</v>
      </c>
    </row>
    <row r="98" spans="1:5" ht="21" x14ac:dyDescent="0.4">
      <c r="A98" s="4">
        <v>6</v>
      </c>
      <c r="B98" s="5" t="s">
        <v>181</v>
      </c>
      <c r="C98" s="13">
        <v>1</v>
      </c>
      <c r="D98" s="13">
        <v>160</v>
      </c>
      <c r="E98" s="7">
        <f t="shared" si="7"/>
        <v>160</v>
      </c>
    </row>
    <row r="99" spans="1:5" ht="21" x14ac:dyDescent="0.4">
      <c r="A99" s="266" t="s">
        <v>21</v>
      </c>
      <c r="B99" s="266"/>
      <c r="C99" s="266"/>
      <c r="D99" s="266"/>
      <c r="E99" s="9">
        <f>SUM(E93:E98)</f>
        <v>2054</v>
      </c>
    </row>
    <row r="102" spans="1:5" ht="25.8" x14ac:dyDescent="0.5">
      <c r="A102" s="271" t="s">
        <v>1105</v>
      </c>
      <c r="B102" s="271"/>
      <c r="C102" s="271"/>
      <c r="D102" s="271"/>
      <c r="E102" s="23">
        <f>E21+E26+E35+E58+E67+E79+E88+E99</f>
        <v>37188</v>
      </c>
    </row>
  </sheetData>
  <mergeCells count="20">
    <mergeCell ref="A102:D102"/>
    <mergeCell ref="A58:D58"/>
    <mergeCell ref="A61:E61"/>
    <mergeCell ref="A67:D67"/>
    <mergeCell ref="A91:E91"/>
    <mergeCell ref="A99:D99"/>
    <mergeCell ref="A70:E70"/>
    <mergeCell ref="A79:D79"/>
    <mergeCell ref="A82:E82"/>
    <mergeCell ref="A88:D88"/>
    <mergeCell ref="A26:D26"/>
    <mergeCell ref="A29:E29"/>
    <mergeCell ref="A35:D35"/>
    <mergeCell ref="A36:E36"/>
    <mergeCell ref="A37:E37"/>
    <mergeCell ref="A1:E1"/>
    <mergeCell ref="A2:E2"/>
    <mergeCell ref="A21:D21"/>
    <mergeCell ref="A22:E22"/>
    <mergeCell ref="A23:E23"/>
  </mergeCells>
  <pageMargins left="1.2" right="0.55118110236220474" top="0.74803149606299213" bottom="0.74803149606299213" header="0.31496062992125984" footer="0.31496062992125984"/>
  <pageSetup paperSize="9" orientation="portrait" r:id="rId1"/>
  <rowBreaks count="5" manualBreakCount="5">
    <brk id="21" max="16383" man="1"/>
    <brk id="35" max="16383" man="1"/>
    <brk id="60" max="16383" man="1"/>
    <brk id="81" max="16383" man="1"/>
    <brk id="99" max="16383" man="1"/>
  </rowBreaks>
  <colBreaks count="2" manualBreakCount="2">
    <brk id="5" max="1048575" man="1"/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5" workbookViewId="0">
      <selection activeCell="F33" sqref="F33"/>
    </sheetView>
  </sheetViews>
  <sheetFormatPr defaultRowHeight="14.4" x14ac:dyDescent="0.3"/>
  <cols>
    <col min="1" max="1" width="6.8984375" style="1" customWidth="1"/>
    <col min="2" max="2" width="32.796875" style="1" customWidth="1"/>
    <col min="3" max="5" width="12.59765625" style="1" customWidth="1"/>
    <col min="6" max="16384" width="8.796875" style="1"/>
  </cols>
  <sheetData>
    <row r="1" spans="1:5" ht="21" x14ac:dyDescent="0.3">
      <c r="A1" s="262" t="s">
        <v>1033</v>
      </c>
      <c r="B1" s="262"/>
      <c r="C1" s="262"/>
      <c r="D1" s="262"/>
      <c r="E1" s="262"/>
    </row>
    <row r="2" spans="1:5" ht="21" x14ac:dyDescent="0.3">
      <c r="A2" s="264" t="s">
        <v>199</v>
      </c>
      <c r="B2" s="264"/>
      <c r="C2" s="264"/>
      <c r="D2" s="264"/>
      <c r="E2" s="264"/>
    </row>
    <row r="3" spans="1:5" ht="21" x14ac:dyDescent="0.4">
      <c r="A3" s="49" t="s">
        <v>2</v>
      </c>
      <c r="B3" s="50" t="s">
        <v>3</v>
      </c>
      <c r="C3" s="50" t="s">
        <v>4</v>
      </c>
      <c r="D3" s="49" t="s">
        <v>5</v>
      </c>
      <c r="E3" s="49" t="s">
        <v>6</v>
      </c>
    </row>
    <row r="4" spans="1:5" ht="21" x14ac:dyDescent="0.4">
      <c r="A4" s="64" t="s">
        <v>1130</v>
      </c>
      <c r="B4" s="59" t="s">
        <v>200</v>
      </c>
      <c r="C4" s="60">
        <v>1</v>
      </c>
      <c r="D4" s="65">
        <v>800</v>
      </c>
      <c r="E4" s="55">
        <f t="shared" ref="E4:E15" si="0">C4*D4</f>
        <v>800</v>
      </c>
    </row>
    <row r="5" spans="1:5" ht="21" x14ac:dyDescent="0.4">
      <c r="A5" s="64" t="s">
        <v>1131</v>
      </c>
      <c r="B5" s="59" t="s">
        <v>201</v>
      </c>
      <c r="C5" s="60">
        <v>15</v>
      </c>
      <c r="D5" s="60">
        <v>5</v>
      </c>
      <c r="E5" s="55">
        <f t="shared" si="0"/>
        <v>75</v>
      </c>
    </row>
    <row r="6" spans="1:5" ht="21" x14ac:dyDescent="0.4">
      <c r="A6" s="64" t="s">
        <v>1132</v>
      </c>
      <c r="B6" s="59" t="s">
        <v>203</v>
      </c>
      <c r="C6" s="60">
        <v>30</v>
      </c>
      <c r="D6" s="60">
        <v>9</v>
      </c>
      <c r="E6" s="55">
        <f t="shared" si="0"/>
        <v>270</v>
      </c>
    </row>
    <row r="7" spans="1:5" ht="21" x14ac:dyDescent="0.4">
      <c r="A7" s="64" t="s">
        <v>1133</v>
      </c>
      <c r="B7" s="59" t="s">
        <v>204</v>
      </c>
      <c r="C7" s="60">
        <v>5</v>
      </c>
      <c r="D7" s="60">
        <v>17</v>
      </c>
      <c r="E7" s="55">
        <f t="shared" si="0"/>
        <v>85</v>
      </c>
    </row>
    <row r="8" spans="1:5" ht="21" x14ac:dyDescent="0.4">
      <c r="A8" s="64" t="s">
        <v>1134</v>
      </c>
      <c r="B8" s="59" t="s">
        <v>205</v>
      </c>
      <c r="C8" s="60">
        <v>1</v>
      </c>
      <c r="D8" s="60">
        <v>40</v>
      </c>
      <c r="E8" s="55">
        <f t="shared" si="0"/>
        <v>40</v>
      </c>
    </row>
    <row r="9" spans="1:5" ht="21" x14ac:dyDescent="0.4">
      <c r="A9" s="64" t="s">
        <v>1135</v>
      </c>
      <c r="B9" s="59" t="s">
        <v>206</v>
      </c>
      <c r="C9" s="60">
        <v>1</v>
      </c>
      <c r="D9" s="60">
        <v>41</v>
      </c>
      <c r="E9" s="55">
        <f t="shared" si="0"/>
        <v>41</v>
      </c>
    </row>
    <row r="10" spans="1:5" ht="21" x14ac:dyDescent="0.4">
      <c r="A10" s="64" t="s">
        <v>1136</v>
      </c>
      <c r="B10" s="59" t="s">
        <v>207</v>
      </c>
      <c r="C10" s="60">
        <v>1</v>
      </c>
      <c r="D10" s="60">
        <v>13</v>
      </c>
      <c r="E10" s="55">
        <f t="shared" si="0"/>
        <v>13</v>
      </c>
    </row>
    <row r="11" spans="1:5" ht="21" x14ac:dyDescent="0.4">
      <c r="A11" s="64" t="s">
        <v>1137</v>
      </c>
      <c r="B11" s="59" t="s">
        <v>208</v>
      </c>
      <c r="C11" s="60">
        <v>5</v>
      </c>
      <c r="D11" s="60">
        <v>20</v>
      </c>
      <c r="E11" s="55">
        <f t="shared" si="0"/>
        <v>100</v>
      </c>
    </row>
    <row r="12" spans="1:5" ht="21" x14ac:dyDescent="0.4">
      <c r="A12" s="64" t="s">
        <v>1138</v>
      </c>
      <c r="B12" s="59" t="s">
        <v>209</v>
      </c>
      <c r="C12" s="60">
        <v>5</v>
      </c>
      <c r="D12" s="60">
        <v>5</v>
      </c>
      <c r="E12" s="55">
        <f t="shared" si="0"/>
        <v>25</v>
      </c>
    </row>
    <row r="13" spans="1:5" ht="21" x14ac:dyDescent="0.4">
      <c r="A13" s="64" t="s">
        <v>1139</v>
      </c>
      <c r="B13" s="59" t="s">
        <v>210</v>
      </c>
      <c r="C13" s="60">
        <v>1</v>
      </c>
      <c r="D13" s="60">
        <v>450</v>
      </c>
      <c r="E13" s="55">
        <f t="shared" si="0"/>
        <v>450</v>
      </c>
    </row>
    <row r="14" spans="1:5" ht="21" x14ac:dyDescent="0.4">
      <c r="A14" s="64" t="s">
        <v>1140</v>
      </c>
      <c r="B14" s="59" t="s">
        <v>211</v>
      </c>
      <c r="C14" s="60">
        <v>3</v>
      </c>
      <c r="D14" s="60">
        <v>80</v>
      </c>
      <c r="E14" s="55">
        <f t="shared" si="0"/>
        <v>240</v>
      </c>
    </row>
    <row r="15" spans="1:5" ht="21" x14ac:dyDescent="0.4">
      <c r="A15" s="64" t="s">
        <v>1141</v>
      </c>
      <c r="B15" s="59" t="s">
        <v>41</v>
      </c>
      <c r="C15" s="60">
        <v>2</v>
      </c>
      <c r="D15" s="60">
        <v>60</v>
      </c>
      <c r="E15" s="55">
        <f t="shared" si="0"/>
        <v>120</v>
      </c>
    </row>
    <row r="16" spans="1:5" ht="21" x14ac:dyDescent="0.4">
      <c r="A16" s="265" t="s">
        <v>21</v>
      </c>
      <c r="B16" s="265"/>
      <c r="C16" s="265"/>
      <c r="D16" s="265"/>
      <c r="E16" s="57">
        <f>SUM(E4:E15)</f>
        <v>2259</v>
      </c>
    </row>
    <row r="17" spans="1:5" ht="21" x14ac:dyDescent="0.3">
      <c r="A17" s="275" t="s">
        <v>212</v>
      </c>
      <c r="B17" s="275"/>
      <c r="C17" s="275"/>
      <c r="D17" s="275"/>
      <c r="E17" s="275"/>
    </row>
    <row r="18" spans="1:5" ht="21" x14ac:dyDescent="0.3">
      <c r="A18" s="275" t="s">
        <v>213</v>
      </c>
      <c r="B18" s="275"/>
      <c r="C18" s="275"/>
      <c r="D18" s="275"/>
      <c r="E18" s="275"/>
    </row>
    <row r="19" spans="1:5" ht="21" x14ac:dyDescent="0.4">
      <c r="A19" s="49" t="s">
        <v>2</v>
      </c>
      <c r="B19" s="50" t="s">
        <v>3</v>
      </c>
      <c r="C19" s="50" t="s">
        <v>4</v>
      </c>
      <c r="D19" s="49" t="s">
        <v>5</v>
      </c>
      <c r="E19" s="49" t="s">
        <v>6</v>
      </c>
    </row>
    <row r="20" spans="1:5" ht="21" x14ac:dyDescent="0.4">
      <c r="A20" s="51">
        <v>1</v>
      </c>
      <c r="B20" s="59" t="s">
        <v>214</v>
      </c>
      <c r="C20" s="66">
        <v>3</v>
      </c>
      <c r="D20" s="66">
        <v>150</v>
      </c>
      <c r="E20" s="55">
        <f t="shared" ref="E20:E23" si="1">C20*D20</f>
        <v>450</v>
      </c>
    </row>
    <row r="21" spans="1:5" ht="21" x14ac:dyDescent="0.4">
      <c r="A21" s="51">
        <v>2</v>
      </c>
      <c r="B21" s="59" t="s">
        <v>215</v>
      </c>
      <c r="C21" s="60">
        <v>3</v>
      </c>
      <c r="D21" s="60">
        <v>150</v>
      </c>
      <c r="E21" s="55">
        <f t="shared" si="1"/>
        <v>450</v>
      </c>
    </row>
    <row r="22" spans="1:5" ht="21" x14ac:dyDescent="0.4">
      <c r="A22" s="51">
        <v>3</v>
      </c>
      <c r="B22" s="59" t="s">
        <v>1182</v>
      </c>
      <c r="C22" s="60">
        <v>3</v>
      </c>
      <c r="D22" s="60">
        <v>150</v>
      </c>
      <c r="E22" s="55">
        <f t="shared" si="1"/>
        <v>450</v>
      </c>
    </row>
    <row r="23" spans="1:5" ht="21" x14ac:dyDescent="0.4">
      <c r="A23" s="51">
        <v>4</v>
      </c>
      <c r="B23" s="59" t="s">
        <v>216</v>
      </c>
      <c r="C23" s="60">
        <v>3</v>
      </c>
      <c r="D23" s="60">
        <v>150</v>
      </c>
      <c r="E23" s="55">
        <f t="shared" si="1"/>
        <v>450</v>
      </c>
    </row>
    <row r="24" spans="1:5" ht="21" x14ac:dyDescent="0.4">
      <c r="A24" s="265" t="s">
        <v>21</v>
      </c>
      <c r="B24" s="265"/>
      <c r="C24" s="265"/>
      <c r="D24" s="265"/>
      <c r="E24" s="57">
        <f>SUM(E20:E23)</f>
        <v>1800</v>
      </c>
    </row>
    <row r="25" spans="1:5" ht="21" x14ac:dyDescent="0.4">
      <c r="A25" s="61"/>
      <c r="B25" s="61"/>
      <c r="C25" s="61"/>
      <c r="D25" s="61"/>
      <c r="E25" s="62"/>
    </row>
    <row r="26" spans="1:5" ht="21" x14ac:dyDescent="0.4">
      <c r="A26" s="61"/>
      <c r="B26" s="61"/>
      <c r="C26" s="61"/>
      <c r="D26" s="61"/>
      <c r="E26" s="62"/>
    </row>
    <row r="27" spans="1:5" ht="21" x14ac:dyDescent="0.3">
      <c r="A27" s="264" t="s">
        <v>217</v>
      </c>
      <c r="B27" s="264"/>
      <c r="C27" s="264"/>
      <c r="D27" s="264"/>
      <c r="E27" s="264"/>
    </row>
    <row r="28" spans="1:5" ht="21" x14ac:dyDescent="0.4">
      <c r="A28" s="49" t="s">
        <v>2</v>
      </c>
      <c r="B28" s="50" t="s">
        <v>3</v>
      </c>
      <c r="C28" s="50" t="s">
        <v>4</v>
      </c>
      <c r="D28" s="49" t="s">
        <v>5</v>
      </c>
      <c r="E28" s="49" t="s">
        <v>6</v>
      </c>
    </row>
    <row r="29" spans="1:5" ht="21" x14ac:dyDescent="0.4">
      <c r="A29" s="51">
        <v>1</v>
      </c>
      <c r="B29" s="67" t="s">
        <v>218</v>
      </c>
      <c r="C29" s="66">
        <v>20</v>
      </c>
      <c r="D29" s="66">
        <v>150</v>
      </c>
      <c r="E29" s="55">
        <f t="shared" ref="E29:E30" si="2">C29*D29</f>
        <v>3000</v>
      </c>
    </row>
    <row r="30" spans="1:5" ht="21" x14ac:dyDescent="0.4">
      <c r="A30" s="51">
        <v>2</v>
      </c>
      <c r="B30" s="59" t="s">
        <v>219</v>
      </c>
      <c r="C30" s="60">
        <v>12</v>
      </c>
      <c r="D30" s="60">
        <v>25</v>
      </c>
      <c r="E30" s="55">
        <f t="shared" si="2"/>
        <v>300</v>
      </c>
    </row>
    <row r="31" spans="1:5" ht="21" x14ac:dyDescent="0.4">
      <c r="A31" s="265" t="s">
        <v>21</v>
      </c>
      <c r="B31" s="265"/>
      <c r="C31" s="265"/>
      <c r="D31" s="265"/>
      <c r="E31" s="57">
        <f>SUM(E29:E30)</f>
        <v>3300</v>
      </c>
    </row>
    <row r="32" spans="1:5" ht="21" x14ac:dyDescent="0.3">
      <c r="A32" s="262" t="s">
        <v>220</v>
      </c>
      <c r="B32" s="262"/>
      <c r="C32" s="262"/>
      <c r="D32" s="262"/>
      <c r="E32" s="262"/>
    </row>
    <row r="33" spans="1:5" ht="21" x14ac:dyDescent="0.4">
      <c r="A33" s="49" t="s">
        <v>2</v>
      </c>
      <c r="B33" s="50" t="s">
        <v>3</v>
      </c>
      <c r="C33" s="50" t="s">
        <v>4</v>
      </c>
      <c r="D33" s="49" t="s">
        <v>5</v>
      </c>
      <c r="E33" s="49" t="s">
        <v>6</v>
      </c>
    </row>
    <row r="34" spans="1:5" ht="42" x14ac:dyDescent="0.4">
      <c r="A34" s="51">
        <v>1</v>
      </c>
      <c r="B34" s="59" t="s">
        <v>221</v>
      </c>
      <c r="C34" s="60">
        <v>20</v>
      </c>
      <c r="D34" s="60">
        <v>30</v>
      </c>
      <c r="E34" s="55">
        <f t="shared" ref="E34" si="3">C34*D34</f>
        <v>600</v>
      </c>
    </row>
    <row r="35" spans="1:5" ht="21" x14ac:dyDescent="0.4">
      <c r="A35" s="265" t="s">
        <v>21</v>
      </c>
      <c r="B35" s="265"/>
      <c r="C35" s="265"/>
      <c r="D35" s="265"/>
      <c r="E35" s="57">
        <f>SUM(E34:E34)</f>
        <v>600</v>
      </c>
    </row>
    <row r="38" spans="1:5" ht="25.8" x14ac:dyDescent="0.5">
      <c r="A38" s="271" t="s">
        <v>1105</v>
      </c>
      <c r="B38" s="271"/>
      <c r="C38" s="271"/>
      <c r="D38" s="271"/>
      <c r="E38" s="23">
        <f>E16+E24+E31+E35</f>
        <v>7959</v>
      </c>
    </row>
  </sheetData>
  <mergeCells count="11">
    <mergeCell ref="A38:D38"/>
    <mergeCell ref="A31:D31"/>
    <mergeCell ref="A32:E32"/>
    <mergeCell ref="A35:D35"/>
    <mergeCell ref="A1:E1"/>
    <mergeCell ref="A2:E2"/>
    <mergeCell ref="A16:D16"/>
    <mergeCell ref="A18:E18"/>
    <mergeCell ref="A24:D24"/>
    <mergeCell ref="A27:E27"/>
    <mergeCell ref="A17:E17"/>
  </mergeCells>
  <pageMargins left="0.9055118110236221" right="0.70866141732283472" top="0.74803149606299213" bottom="0.74803149606299213" header="0.31496062992125984" footer="0.31496062992125984"/>
  <pageSetup paperSize="9" orientation="portrait" r:id="rId1"/>
  <rowBreaks count="3" manualBreakCount="3">
    <brk id="16" max="16383" man="1"/>
    <brk id="31" max="16383" man="1"/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39" zoomScaleNormal="100" workbookViewId="0">
      <selection activeCell="A142" sqref="A142"/>
    </sheetView>
  </sheetViews>
  <sheetFormatPr defaultRowHeight="14.4" x14ac:dyDescent="0.3"/>
  <cols>
    <col min="1" max="1" width="6.8984375" style="1" customWidth="1"/>
    <col min="2" max="2" width="33.796875" style="1" customWidth="1"/>
    <col min="3" max="5" width="12.59765625" style="1" customWidth="1"/>
    <col min="6" max="16384" width="8.796875" style="1"/>
  </cols>
  <sheetData>
    <row r="1" spans="1:5" ht="21" x14ac:dyDescent="0.3">
      <c r="A1" s="262" t="s">
        <v>222</v>
      </c>
      <c r="B1" s="262"/>
      <c r="C1" s="262"/>
      <c r="D1" s="262"/>
      <c r="E1" s="262"/>
    </row>
    <row r="2" spans="1:5" ht="21" x14ac:dyDescent="0.3">
      <c r="A2" s="264" t="s">
        <v>223</v>
      </c>
      <c r="B2" s="264"/>
      <c r="C2" s="264"/>
      <c r="D2" s="264"/>
      <c r="E2" s="264"/>
    </row>
    <row r="3" spans="1:5" ht="21" x14ac:dyDescent="0.4">
      <c r="A3" s="94" t="s">
        <v>2</v>
      </c>
      <c r="B3" s="50" t="s">
        <v>3</v>
      </c>
      <c r="C3" s="50" t="s">
        <v>4</v>
      </c>
      <c r="D3" s="49" t="s">
        <v>5</v>
      </c>
      <c r="E3" s="49" t="s">
        <v>6</v>
      </c>
    </row>
    <row r="4" spans="1:5" ht="21" x14ac:dyDescent="0.4">
      <c r="A4" s="99"/>
      <c r="B4" s="100" t="s">
        <v>1072</v>
      </c>
      <c r="C4" s="97"/>
      <c r="D4" s="97"/>
      <c r="E4" s="97"/>
    </row>
    <row r="5" spans="1:5" s="19" customFormat="1" ht="21" x14ac:dyDescent="0.4">
      <c r="A5" s="83">
        <v>1</v>
      </c>
      <c r="B5" s="84" t="s">
        <v>1073</v>
      </c>
      <c r="C5" s="85">
        <v>2</v>
      </c>
      <c r="D5" s="85">
        <v>240</v>
      </c>
      <c r="E5" s="85">
        <f t="shared" ref="E5:E30" si="0">C5*D5</f>
        <v>480</v>
      </c>
    </row>
    <row r="6" spans="1:5" s="19" customFormat="1" ht="72" x14ac:dyDescent="0.4">
      <c r="A6" s="95"/>
      <c r="B6" s="96" t="s">
        <v>1208</v>
      </c>
      <c r="C6" s="97"/>
      <c r="D6" s="97"/>
      <c r="E6" s="98"/>
    </row>
    <row r="7" spans="1:5" s="19" customFormat="1" ht="21" x14ac:dyDescent="0.4">
      <c r="A7" s="83">
        <v>2</v>
      </c>
      <c r="B7" s="84" t="s">
        <v>1186</v>
      </c>
      <c r="C7" s="85">
        <v>12</v>
      </c>
      <c r="D7" s="85">
        <v>70</v>
      </c>
      <c r="E7" s="86">
        <f t="shared" si="0"/>
        <v>840</v>
      </c>
    </row>
    <row r="8" spans="1:5" s="19" customFormat="1" ht="21" x14ac:dyDescent="0.4">
      <c r="A8" s="83">
        <v>3</v>
      </c>
      <c r="B8" s="84" t="s">
        <v>1185</v>
      </c>
      <c r="C8" s="85">
        <v>42</v>
      </c>
      <c r="D8" s="85">
        <v>5</v>
      </c>
      <c r="E8" s="85">
        <f t="shared" si="0"/>
        <v>210</v>
      </c>
    </row>
    <row r="9" spans="1:5" s="19" customFormat="1" ht="21" x14ac:dyDescent="0.4">
      <c r="A9" s="68">
        <v>4</v>
      </c>
      <c r="B9" s="52" t="s">
        <v>1184</v>
      </c>
      <c r="C9" s="53">
        <v>42</v>
      </c>
      <c r="D9" s="53">
        <v>5</v>
      </c>
      <c r="E9" s="53">
        <f t="shared" si="0"/>
        <v>210</v>
      </c>
    </row>
    <row r="10" spans="1:5" s="19" customFormat="1" ht="21" x14ac:dyDescent="0.4">
      <c r="A10" s="68">
        <v>5</v>
      </c>
      <c r="B10" s="52" t="s">
        <v>1187</v>
      </c>
      <c r="C10" s="53">
        <v>24</v>
      </c>
      <c r="D10" s="53">
        <v>15</v>
      </c>
      <c r="E10" s="53">
        <f t="shared" si="0"/>
        <v>360</v>
      </c>
    </row>
    <row r="11" spans="1:5" s="19" customFormat="1" ht="21" x14ac:dyDescent="0.4">
      <c r="A11" s="68">
        <v>6</v>
      </c>
      <c r="B11" s="52" t="s">
        <v>1188</v>
      </c>
      <c r="C11" s="53">
        <v>30</v>
      </c>
      <c r="D11" s="53">
        <v>20</v>
      </c>
      <c r="E11" s="53">
        <f t="shared" si="0"/>
        <v>600</v>
      </c>
    </row>
    <row r="12" spans="1:5" ht="21" x14ac:dyDescent="0.4">
      <c r="A12" s="68">
        <v>7</v>
      </c>
      <c r="B12" s="52" t="s">
        <v>1189</v>
      </c>
      <c r="C12" s="53">
        <v>24</v>
      </c>
      <c r="D12" s="53">
        <v>5</v>
      </c>
      <c r="E12" s="53">
        <f t="shared" si="0"/>
        <v>120</v>
      </c>
    </row>
    <row r="13" spans="1:5" ht="21" x14ac:dyDescent="0.4">
      <c r="A13" s="68">
        <v>8</v>
      </c>
      <c r="B13" s="52" t="s">
        <v>1190</v>
      </c>
      <c r="C13" s="53">
        <v>24</v>
      </c>
      <c r="D13" s="53">
        <v>20</v>
      </c>
      <c r="E13" s="53">
        <f t="shared" si="0"/>
        <v>480</v>
      </c>
    </row>
    <row r="14" spans="1:5" ht="21" x14ac:dyDescent="0.4">
      <c r="A14" s="80">
        <v>9</v>
      </c>
      <c r="B14" s="81" t="s">
        <v>1191</v>
      </c>
      <c r="C14" s="82">
        <v>60</v>
      </c>
      <c r="D14" s="82">
        <v>17</v>
      </c>
      <c r="E14" s="82">
        <f t="shared" si="0"/>
        <v>1020</v>
      </c>
    </row>
    <row r="15" spans="1:5" ht="36" x14ac:dyDescent="0.4">
      <c r="A15" s="88"/>
      <c r="B15" s="93" t="s">
        <v>1209</v>
      </c>
      <c r="C15" s="89"/>
      <c r="D15" s="82"/>
      <c r="E15" s="82"/>
    </row>
    <row r="16" spans="1:5" ht="21" x14ac:dyDescent="0.4">
      <c r="A16" s="87">
        <v>10</v>
      </c>
      <c r="B16" s="84" t="s">
        <v>1192</v>
      </c>
      <c r="C16" s="85">
        <v>2</v>
      </c>
      <c r="D16" s="85">
        <v>45</v>
      </c>
      <c r="E16" s="85">
        <f t="shared" si="0"/>
        <v>90</v>
      </c>
    </row>
    <row r="17" spans="1:5" ht="21" x14ac:dyDescent="0.4">
      <c r="A17" s="87">
        <v>11</v>
      </c>
      <c r="B17" s="84" t="s">
        <v>1193</v>
      </c>
      <c r="C17" s="85">
        <v>8</v>
      </c>
      <c r="D17" s="85">
        <v>15</v>
      </c>
      <c r="E17" s="85">
        <f t="shared" si="0"/>
        <v>120</v>
      </c>
    </row>
    <row r="18" spans="1:5" ht="21" x14ac:dyDescent="0.4">
      <c r="A18" s="51">
        <v>12</v>
      </c>
      <c r="B18" s="52" t="s">
        <v>1194</v>
      </c>
      <c r="C18" s="53">
        <v>10</v>
      </c>
      <c r="D18" s="53">
        <v>7</v>
      </c>
      <c r="E18" s="53">
        <f t="shared" si="0"/>
        <v>70</v>
      </c>
    </row>
    <row r="19" spans="1:5" ht="21" x14ac:dyDescent="0.4">
      <c r="A19" s="51">
        <v>13</v>
      </c>
      <c r="B19" s="52" t="s">
        <v>1195</v>
      </c>
      <c r="C19" s="53">
        <v>2</v>
      </c>
      <c r="D19" s="53">
        <v>118</v>
      </c>
      <c r="E19" s="53">
        <f t="shared" si="0"/>
        <v>236</v>
      </c>
    </row>
    <row r="20" spans="1:5" ht="21" x14ac:dyDescent="0.4">
      <c r="A20" s="51">
        <v>14</v>
      </c>
      <c r="B20" s="52" t="s">
        <v>1196</v>
      </c>
      <c r="C20" s="53">
        <v>2</v>
      </c>
      <c r="D20" s="53">
        <v>20</v>
      </c>
      <c r="E20" s="53">
        <f t="shared" si="0"/>
        <v>40</v>
      </c>
    </row>
    <row r="21" spans="1:5" ht="21" x14ac:dyDescent="0.4">
      <c r="A21" s="51">
        <v>15</v>
      </c>
      <c r="B21" s="52" t="s">
        <v>1197</v>
      </c>
      <c r="C21" s="53">
        <v>6</v>
      </c>
      <c r="D21" s="53">
        <v>25</v>
      </c>
      <c r="E21" s="53">
        <f t="shared" si="0"/>
        <v>150</v>
      </c>
    </row>
    <row r="22" spans="1:5" ht="21" x14ac:dyDescent="0.4">
      <c r="A22" s="51">
        <v>16</v>
      </c>
      <c r="B22" s="52" t="s">
        <v>1198</v>
      </c>
      <c r="C22" s="53">
        <v>4</v>
      </c>
      <c r="D22" s="53">
        <v>50</v>
      </c>
      <c r="E22" s="53">
        <f t="shared" si="0"/>
        <v>200</v>
      </c>
    </row>
    <row r="23" spans="1:5" ht="21" x14ac:dyDescent="0.4">
      <c r="A23" s="51">
        <v>17</v>
      </c>
      <c r="B23" s="52" t="s">
        <v>1199</v>
      </c>
      <c r="C23" s="53">
        <v>2</v>
      </c>
      <c r="D23" s="53">
        <v>35</v>
      </c>
      <c r="E23" s="53">
        <f t="shared" si="0"/>
        <v>70</v>
      </c>
    </row>
    <row r="24" spans="1:5" ht="21" x14ac:dyDescent="0.4">
      <c r="A24" s="51">
        <v>18</v>
      </c>
      <c r="B24" s="52" t="s">
        <v>1200</v>
      </c>
      <c r="C24" s="53">
        <v>6</v>
      </c>
      <c r="D24" s="53">
        <v>15</v>
      </c>
      <c r="E24" s="53">
        <f t="shared" si="0"/>
        <v>90</v>
      </c>
    </row>
    <row r="25" spans="1:5" ht="21" x14ac:dyDescent="0.4">
      <c r="A25" s="51">
        <v>19</v>
      </c>
      <c r="B25" s="52" t="s">
        <v>1201</v>
      </c>
      <c r="C25" s="53">
        <v>20</v>
      </c>
      <c r="D25" s="53">
        <v>5</v>
      </c>
      <c r="E25" s="53">
        <f t="shared" si="0"/>
        <v>100</v>
      </c>
    </row>
    <row r="26" spans="1:5" ht="21" x14ac:dyDescent="0.4">
      <c r="A26" s="51">
        <v>20</v>
      </c>
      <c r="B26" s="52" t="s">
        <v>1202</v>
      </c>
      <c r="C26" s="53">
        <v>6</v>
      </c>
      <c r="D26" s="53">
        <v>20</v>
      </c>
      <c r="E26" s="53">
        <f t="shared" si="0"/>
        <v>120</v>
      </c>
    </row>
    <row r="27" spans="1:5" ht="21" x14ac:dyDescent="0.4">
      <c r="A27" s="51">
        <v>21</v>
      </c>
      <c r="B27" s="52" t="s">
        <v>1203</v>
      </c>
      <c r="C27" s="53">
        <v>10</v>
      </c>
      <c r="D27" s="53">
        <v>6</v>
      </c>
      <c r="E27" s="53">
        <f t="shared" si="0"/>
        <v>60</v>
      </c>
    </row>
    <row r="28" spans="1:5" ht="21" x14ac:dyDescent="0.4">
      <c r="A28" s="51">
        <v>22</v>
      </c>
      <c r="B28" s="52" t="s">
        <v>1204</v>
      </c>
      <c r="C28" s="53">
        <v>90</v>
      </c>
      <c r="D28" s="53">
        <v>3</v>
      </c>
      <c r="E28" s="53">
        <f t="shared" si="0"/>
        <v>270</v>
      </c>
    </row>
    <row r="29" spans="1:5" ht="21" x14ac:dyDescent="0.4">
      <c r="A29" s="51">
        <v>23</v>
      </c>
      <c r="B29" s="52" t="s">
        <v>283</v>
      </c>
      <c r="C29" s="53">
        <v>54</v>
      </c>
      <c r="D29" s="53">
        <v>1</v>
      </c>
      <c r="E29" s="53">
        <f t="shared" si="0"/>
        <v>54</v>
      </c>
    </row>
    <row r="30" spans="1:5" ht="21" x14ac:dyDescent="0.4">
      <c r="A30" s="51">
        <v>24</v>
      </c>
      <c r="B30" s="52" t="s">
        <v>1205</v>
      </c>
      <c r="C30" s="53">
        <v>2</v>
      </c>
      <c r="D30" s="53">
        <v>15</v>
      </c>
      <c r="E30" s="53">
        <f t="shared" si="0"/>
        <v>30</v>
      </c>
    </row>
    <row r="31" spans="1:5" ht="21" x14ac:dyDescent="0.4">
      <c r="A31" s="265" t="s">
        <v>21</v>
      </c>
      <c r="B31" s="265"/>
      <c r="C31" s="265"/>
      <c r="D31" s="265"/>
      <c r="E31" s="92">
        <f>SUM(E5:E30)</f>
        <v>6020</v>
      </c>
    </row>
    <row r="32" spans="1:5" ht="21" x14ac:dyDescent="0.4">
      <c r="A32" s="90"/>
      <c r="B32" s="90"/>
      <c r="C32" s="90"/>
      <c r="D32" s="90"/>
      <c r="E32" s="91"/>
    </row>
    <row r="33" spans="1:5" ht="21" x14ac:dyDescent="0.4">
      <c r="A33" s="61"/>
      <c r="B33" s="61"/>
      <c r="C33" s="61"/>
      <c r="D33" s="61"/>
      <c r="E33" s="62"/>
    </row>
    <row r="34" spans="1:5" ht="21" x14ac:dyDescent="0.3">
      <c r="A34" s="264" t="s">
        <v>224</v>
      </c>
      <c r="B34" s="264"/>
      <c r="C34" s="264"/>
      <c r="D34" s="264"/>
      <c r="E34" s="264"/>
    </row>
    <row r="35" spans="1:5" ht="21" x14ac:dyDescent="0.4">
      <c r="A35" s="71" t="s">
        <v>2</v>
      </c>
      <c r="B35" s="61" t="s">
        <v>3</v>
      </c>
      <c r="C35" s="61" t="s">
        <v>4</v>
      </c>
      <c r="D35" s="71" t="s">
        <v>5</v>
      </c>
      <c r="E35" s="71" t="s">
        <v>6</v>
      </c>
    </row>
    <row r="36" spans="1:5" ht="21" x14ac:dyDescent="0.4">
      <c r="A36" s="51">
        <v>1</v>
      </c>
      <c r="B36" s="72" t="s">
        <v>1034</v>
      </c>
      <c r="C36" s="53">
        <v>2</v>
      </c>
      <c r="D36" s="53">
        <v>105</v>
      </c>
      <c r="E36" s="53">
        <f t="shared" ref="E36:E41" si="1">C36*D36</f>
        <v>210</v>
      </c>
    </row>
    <row r="37" spans="1:5" ht="21" x14ac:dyDescent="0.4">
      <c r="A37" s="51">
        <v>2</v>
      </c>
      <c r="B37" s="72" t="s">
        <v>225</v>
      </c>
      <c r="C37" s="53">
        <v>24</v>
      </c>
      <c r="D37" s="53">
        <v>5</v>
      </c>
      <c r="E37" s="53">
        <f t="shared" si="1"/>
        <v>120</v>
      </c>
    </row>
    <row r="38" spans="1:5" ht="21" x14ac:dyDescent="0.4">
      <c r="A38" s="51">
        <v>4</v>
      </c>
      <c r="B38" s="72" t="s">
        <v>226</v>
      </c>
      <c r="C38" s="53">
        <v>2</v>
      </c>
      <c r="D38" s="53">
        <v>20</v>
      </c>
      <c r="E38" s="53">
        <f t="shared" si="1"/>
        <v>40</v>
      </c>
    </row>
    <row r="39" spans="1:5" ht="21" x14ac:dyDescent="0.4">
      <c r="A39" s="51">
        <v>5</v>
      </c>
      <c r="B39" s="72" t="s">
        <v>227</v>
      </c>
      <c r="C39" s="53">
        <v>3</v>
      </c>
      <c r="D39" s="53">
        <v>135</v>
      </c>
      <c r="E39" s="53">
        <f t="shared" si="1"/>
        <v>405</v>
      </c>
    </row>
    <row r="40" spans="1:5" ht="21" x14ac:dyDescent="0.4">
      <c r="A40" s="51">
        <v>6</v>
      </c>
      <c r="B40" s="72" t="s">
        <v>228</v>
      </c>
      <c r="C40" s="53">
        <v>3</v>
      </c>
      <c r="D40" s="53">
        <v>20</v>
      </c>
      <c r="E40" s="53">
        <f t="shared" si="1"/>
        <v>60</v>
      </c>
    </row>
    <row r="41" spans="1:5" ht="21" x14ac:dyDescent="0.4">
      <c r="A41" s="51">
        <v>7</v>
      </c>
      <c r="B41" s="72" t="s">
        <v>143</v>
      </c>
      <c r="C41" s="53">
        <v>10</v>
      </c>
      <c r="D41" s="53">
        <v>20</v>
      </c>
      <c r="E41" s="53">
        <f t="shared" si="1"/>
        <v>200</v>
      </c>
    </row>
    <row r="42" spans="1:5" ht="21" x14ac:dyDescent="0.4">
      <c r="A42" s="265" t="s">
        <v>21</v>
      </c>
      <c r="B42" s="265"/>
      <c r="C42" s="265"/>
      <c r="D42" s="265"/>
      <c r="E42" s="57">
        <f>SUM(E36:E41)</f>
        <v>1035</v>
      </c>
    </row>
    <row r="43" spans="1:5" ht="21" x14ac:dyDescent="0.4">
      <c r="A43" s="270" t="s">
        <v>229</v>
      </c>
      <c r="B43" s="270"/>
      <c r="C43" s="270"/>
      <c r="D43" s="270"/>
      <c r="E43" s="270"/>
    </row>
    <row r="44" spans="1:5" ht="21" x14ac:dyDescent="0.3">
      <c r="A44" s="264" t="s">
        <v>230</v>
      </c>
      <c r="B44" s="264"/>
      <c r="C44" s="264"/>
      <c r="D44" s="264"/>
      <c r="E44" s="264"/>
    </row>
    <row r="45" spans="1:5" ht="21" x14ac:dyDescent="0.4">
      <c r="A45" s="49" t="s">
        <v>2</v>
      </c>
      <c r="B45" s="50" t="s">
        <v>3</v>
      </c>
      <c r="C45" s="50" t="s">
        <v>4</v>
      </c>
      <c r="D45" s="49" t="s">
        <v>5</v>
      </c>
      <c r="E45" s="49" t="s">
        <v>6</v>
      </c>
    </row>
    <row r="46" spans="1:5" ht="39.6" x14ac:dyDescent="0.4">
      <c r="A46" s="51">
        <v>1</v>
      </c>
      <c r="B46" s="73" t="s">
        <v>231</v>
      </c>
      <c r="C46" s="74">
        <v>1</v>
      </c>
      <c r="D46" s="74">
        <v>105</v>
      </c>
      <c r="E46" s="53">
        <f t="shared" ref="E46:E52" si="2">C46*D46</f>
        <v>105</v>
      </c>
    </row>
    <row r="47" spans="1:5" ht="39.6" x14ac:dyDescent="0.4">
      <c r="A47" s="51">
        <v>2</v>
      </c>
      <c r="B47" s="73" t="s">
        <v>232</v>
      </c>
      <c r="C47" s="74">
        <v>2</v>
      </c>
      <c r="D47" s="74">
        <v>100</v>
      </c>
      <c r="E47" s="53">
        <f t="shared" si="2"/>
        <v>200</v>
      </c>
    </row>
    <row r="48" spans="1:5" ht="21" x14ac:dyDescent="0.4">
      <c r="A48" s="51">
        <v>3</v>
      </c>
      <c r="B48" s="73" t="s">
        <v>233</v>
      </c>
      <c r="C48" s="75">
        <v>12</v>
      </c>
      <c r="D48" s="74">
        <v>30</v>
      </c>
      <c r="E48" s="53">
        <f t="shared" si="2"/>
        <v>360</v>
      </c>
    </row>
    <row r="49" spans="1:5" ht="21" x14ac:dyDescent="0.4">
      <c r="A49" s="51">
        <v>4</v>
      </c>
      <c r="B49" s="73" t="s">
        <v>234</v>
      </c>
      <c r="C49" s="74">
        <v>6</v>
      </c>
      <c r="D49" s="74">
        <v>25</v>
      </c>
      <c r="E49" s="53">
        <f t="shared" si="2"/>
        <v>150</v>
      </c>
    </row>
    <row r="50" spans="1:5" ht="21" x14ac:dyDescent="0.4">
      <c r="A50" s="51">
        <v>5</v>
      </c>
      <c r="B50" s="73" t="s">
        <v>235</v>
      </c>
      <c r="C50" s="74">
        <v>6</v>
      </c>
      <c r="D50" s="74">
        <v>18</v>
      </c>
      <c r="E50" s="53">
        <f t="shared" si="2"/>
        <v>108</v>
      </c>
    </row>
    <row r="51" spans="1:5" ht="21" x14ac:dyDescent="0.4">
      <c r="A51" s="51">
        <v>6</v>
      </c>
      <c r="B51" s="73" t="s">
        <v>236</v>
      </c>
      <c r="C51" s="74">
        <v>2</v>
      </c>
      <c r="D51" s="74">
        <v>60</v>
      </c>
      <c r="E51" s="53">
        <f t="shared" si="2"/>
        <v>120</v>
      </c>
    </row>
    <row r="52" spans="1:5" ht="21" x14ac:dyDescent="0.4">
      <c r="A52" s="51">
        <v>7</v>
      </c>
      <c r="B52" s="73" t="s">
        <v>237</v>
      </c>
      <c r="C52" s="74">
        <v>50</v>
      </c>
      <c r="D52" s="74">
        <v>4</v>
      </c>
      <c r="E52" s="53">
        <f t="shared" si="2"/>
        <v>200</v>
      </c>
    </row>
    <row r="53" spans="1:5" ht="21" x14ac:dyDescent="0.4">
      <c r="A53" s="265" t="s">
        <v>21</v>
      </c>
      <c r="B53" s="265"/>
      <c r="C53" s="265"/>
      <c r="D53" s="265"/>
      <c r="E53" s="57">
        <f>SUM(E46:E52)</f>
        <v>1243</v>
      </c>
    </row>
    <row r="54" spans="1:5" ht="21" x14ac:dyDescent="0.4">
      <c r="A54" s="61"/>
      <c r="B54" s="61"/>
      <c r="C54" s="61"/>
      <c r="D54" s="61"/>
      <c r="E54" s="62"/>
    </row>
    <row r="55" spans="1:5" ht="21" x14ac:dyDescent="0.4">
      <c r="A55" s="61"/>
      <c r="B55" s="61"/>
      <c r="C55" s="61"/>
      <c r="D55" s="61"/>
      <c r="E55" s="62"/>
    </row>
    <row r="56" spans="1:5" ht="21" x14ac:dyDescent="0.3">
      <c r="A56" s="264" t="s">
        <v>240</v>
      </c>
      <c r="B56" s="264"/>
      <c r="C56" s="264"/>
      <c r="D56" s="264"/>
      <c r="E56" s="264"/>
    </row>
    <row r="57" spans="1:5" ht="21" x14ac:dyDescent="0.4">
      <c r="A57" s="49" t="s">
        <v>2</v>
      </c>
      <c r="B57" s="50" t="s">
        <v>3</v>
      </c>
      <c r="C57" s="50" t="s">
        <v>4</v>
      </c>
      <c r="D57" s="49" t="s">
        <v>5</v>
      </c>
      <c r="E57" s="49" t="s">
        <v>6</v>
      </c>
    </row>
    <row r="58" spans="1:5" ht="21" x14ac:dyDescent="0.4">
      <c r="A58" s="51">
        <v>1</v>
      </c>
      <c r="B58" s="73"/>
      <c r="C58" s="74"/>
      <c r="D58" s="76"/>
      <c r="E58" s="53"/>
    </row>
    <row r="59" spans="1:5" ht="21" x14ac:dyDescent="0.4">
      <c r="A59" s="265" t="s">
        <v>21</v>
      </c>
      <c r="B59" s="265"/>
      <c r="C59" s="265"/>
      <c r="D59" s="265"/>
      <c r="E59" s="57">
        <f>SUM(E58:E58)</f>
        <v>0</v>
      </c>
    </row>
    <row r="60" spans="1:5" ht="21" x14ac:dyDescent="0.4">
      <c r="A60" s="61"/>
      <c r="B60" s="61"/>
      <c r="C60" s="61"/>
      <c r="D60" s="61"/>
      <c r="E60" s="62"/>
    </row>
    <row r="61" spans="1:5" ht="21" x14ac:dyDescent="0.4">
      <c r="A61" s="61"/>
      <c r="B61" s="61"/>
      <c r="C61" s="61"/>
      <c r="D61" s="61"/>
      <c r="E61" s="62"/>
    </row>
    <row r="62" spans="1:5" ht="21" x14ac:dyDescent="0.3">
      <c r="A62" s="264" t="s">
        <v>243</v>
      </c>
      <c r="B62" s="264"/>
      <c r="C62" s="264"/>
      <c r="D62" s="264"/>
      <c r="E62" s="264"/>
    </row>
    <row r="63" spans="1:5" ht="21" x14ac:dyDescent="0.4">
      <c r="A63" s="49" t="s">
        <v>2</v>
      </c>
      <c r="B63" s="50" t="s">
        <v>3</v>
      </c>
      <c r="C63" s="50" t="s">
        <v>4</v>
      </c>
      <c r="D63" s="49" t="s">
        <v>5</v>
      </c>
      <c r="E63" s="49" t="s">
        <v>6</v>
      </c>
    </row>
    <row r="64" spans="1:5" ht="21" x14ac:dyDescent="0.4">
      <c r="A64" s="49"/>
      <c r="B64" s="77" t="s">
        <v>251</v>
      </c>
      <c r="C64" s="50"/>
      <c r="D64" s="49"/>
      <c r="E64" s="49"/>
    </row>
    <row r="65" spans="1:5" ht="21" x14ac:dyDescent="0.4">
      <c r="A65" s="51">
        <v>1</v>
      </c>
      <c r="B65" s="73" t="s">
        <v>244</v>
      </c>
      <c r="C65" s="74">
        <v>1</v>
      </c>
      <c r="D65" s="74">
        <v>150</v>
      </c>
      <c r="E65" s="53">
        <f t="shared" ref="E65:E73" si="3">C65*D65</f>
        <v>150</v>
      </c>
    </row>
    <row r="66" spans="1:5" ht="21" x14ac:dyDescent="0.4">
      <c r="A66" s="51">
        <v>2</v>
      </c>
      <c r="B66" s="73" t="s">
        <v>245</v>
      </c>
      <c r="C66" s="74">
        <v>1</v>
      </c>
      <c r="D66" s="74">
        <v>50</v>
      </c>
      <c r="E66" s="53">
        <f t="shared" si="3"/>
        <v>50</v>
      </c>
    </row>
    <row r="67" spans="1:5" ht="21" x14ac:dyDescent="0.4">
      <c r="A67" s="51">
        <v>3</v>
      </c>
      <c r="B67" s="73" t="s">
        <v>246</v>
      </c>
      <c r="C67" s="74">
        <v>1</v>
      </c>
      <c r="D67" s="74">
        <v>250</v>
      </c>
      <c r="E67" s="53">
        <f t="shared" si="3"/>
        <v>250</v>
      </c>
    </row>
    <row r="68" spans="1:5" ht="21" x14ac:dyDescent="0.4">
      <c r="A68" s="51">
        <v>4</v>
      </c>
      <c r="B68" s="73" t="s">
        <v>1206</v>
      </c>
      <c r="C68" s="74">
        <v>1</v>
      </c>
      <c r="D68" s="74">
        <v>50</v>
      </c>
      <c r="E68" s="53">
        <f t="shared" si="3"/>
        <v>50</v>
      </c>
    </row>
    <row r="69" spans="1:5" ht="21" x14ac:dyDescent="0.4">
      <c r="A69" s="51">
        <v>5</v>
      </c>
      <c r="B69" s="73" t="s">
        <v>1207</v>
      </c>
      <c r="C69" s="74">
        <v>1</v>
      </c>
      <c r="D69" s="74">
        <v>50</v>
      </c>
      <c r="E69" s="53">
        <f t="shared" si="3"/>
        <v>50</v>
      </c>
    </row>
    <row r="70" spans="1:5" ht="21" x14ac:dyDescent="0.4">
      <c r="A70" s="51">
        <v>6</v>
      </c>
      <c r="B70" s="73" t="s">
        <v>247</v>
      </c>
      <c r="C70" s="74">
        <v>4</v>
      </c>
      <c r="D70" s="74">
        <v>50</v>
      </c>
      <c r="E70" s="53">
        <f t="shared" si="3"/>
        <v>200</v>
      </c>
    </row>
    <row r="71" spans="1:5" ht="21" x14ac:dyDescent="0.4">
      <c r="A71" s="51">
        <v>7</v>
      </c>
      <c r="B71" s="73" t="s">
        <v>248</v>
      </c>
      <c r="C71" s="74">
        <v>1</v>
      </c>
      <c r="D71" s="74">
        <v>50</v>
      </c>
      <c r="E71" s="53">
        <f t="shared" si="3"/>
        <v>50</v>
      </c>
    </row>
    <row r="72" spans="1:5" ht="21" x14ac:dyDescent="0.4">
      <c r="A72" s="51">
        <v>8</v>
      </c>
      <c r="B72" s="73" t="s">
        <v>249</v>
      </c>
      <c r="C72" s="74">
        <v>2</v>
      </c>
      <c r="D72" s="74">
        <v>60</v>
      </c>
      <c r="E72" s="53">
        <f t="shared" si="3"/>
        <v>120</v>
      </c>
    </row>
    <row r="73" spans="1:5" ht="21" x14ac:dyDescent="0.4">
      <c r="A73" s="51">
        <v>9</v>
      </c>
      <c r="B73" s="73" t="s">
        <v>250</v>
      </c>
      <c r="C73" s="74">
        <v>2</v>
      </c>
      <c r="D73" s="74">
        <v>50</v>
      </c>
      <c r="E73" s="53">
        <f t="shared" si="3"/>
        <v>100</v>
      </c>
    </row>
    <row r="74" spans="1:5" ht="21" x14ac:dyDescent="0.4">
      <c r="A74" s="265" t="s">
        <v>21</v>
      </c>
      <c r="B74" s="265"/>
      <c r="C74" s="265"/>
      <c r="D74" s="265"/>
      <c r="E74" s="57">
        <f>SUM(E65:E73)</f>
        <v>1020</v>
      </c>
    </row>
    <row r="75" spans="1:5" ht="21" x14ac:dyDescent="0.4">
      <c r="A75" s="270" t="s">
        <v>252</v>
      </c>
      <c r="B75" s="270"/>
      <c r="C75" s="270"/>
      <c r="D75" s="270"/>
      <c r="E75" s="270"/>
    </row>
    <row r="76" spans="1:5" ht="21" x14ac:dyDescent="0.3">
      <c r="A76" s="264" t="s">
        <v>253</v>
      </c>
      <c r="B76" s="264"/>
      <c r="C76" s="264"/>
      <c r="D76" s="264"/>
      <c r="E76" s="264"/>
    </row>
    <row r="77" spans="1:5" ht="21" x14ac:dyDescent="0.4">
      <c r="A77" s="49" t="s">
        <v>2</v>
      </c>
      <c r="B77" s="50" t="s">
        <v>3</v>
      </c>
      <c r="C77" s="50" t="s">
        <v>4</v>
      </c>
      <c r="D77" s="49" t="s">
        <v>5</v>
      </c>
      <c r="E77" s="49" t="s">
        <v>6</v>
      </c>
    </row>
    <row r="78" spans="1:5" ht="21" x14ac:dyDescent="0.4">
      <c r="A78" s="64" t="s">
        <v>1130</v>
      </c>
      <c r="B78" s="59" t="s">
        <v>254</v>
      </c>
      <c r="C78" s="60">
        <v>2</v>
      </c>
      <c r="D78" s="60">
        <v>105</v>
      </c>
      <c r="E78" s="53">
        <f t="shared" ref="E78:E80" si="4">C78*D78</f>
        <v>210</v>
      </c>
    </row>
    <row r="79" spans="1:5" ht="21" x14ac:dyDescent="0.4">
      <c r="A79" s="64" t="s">
        <v>1131</v>
      </c>
      <c r="B79" s="59" t="s">
        <v>255</v>
      </c>
      <c r="C79" s="60">
        <v>8</v>
      </c>
      <c r="D79" s="60">
        <v>15</v>
      </c>
      <c r="E79" s="53">
        <f t="shared" si="4"/>
        <v>120</v>
      </c>
    </row>
    <row r="80" spans="1:5" ht="21" x14ac:dyDescent="0.4">
      <c r="A80" s="64" t="s">
        <v>1132</v>
      </c>
      <c r="B80" s="59" t="s">
        <v>256</v>
      </c>
      <c r="C80" s="60">
        <v>10</v>
      </c>
      <c r="D80" s="60">
        <v>4</v>
      </c>
      <c r="E80" s="53">
        <f t="shared" si="4"/>
        <v>40</v>
      </c>
    </row>
    <row r="81" spans="1:5" ht="21" x14ac:dyDescent="0.4">
      <c r="A81" s="265" t="s">
        <v>21</v>
      </c>
      <c r="B81" s="265"/>
      <c r="C81" s="265"/>
      <c r="D81" s="265"/>
      <c r="E81" s="57">
        <f>SUM(E78:E80)</f>
        <v>370</v>
      </c>
    </row>
    <row r="82" spans="1:5" ht="21" x14ac:dyDescent="0.4">
      <c r="A82" s="270" t="s">
        <v>445</v>
      </c>
      <c r="B82" s="270"/>
      <c r="C82" s="270"/>
      <c r="D82" s="270"/>
      <c r="E82" s="270"/>
    </row>
    <row r="83" spans="1:5" ht="21" x14ac:dyDescent="0.3">
      <c r="A83" s="264" t="s">
        <v>446</v>
      </c>
      <c r="B83" s="264"/>
      <c r="C83" s="264"/>
      <c r="D83" s="264"/>
      <c r="E83" s="264"/>
    </row>
    <row r="84" spans="1:5" ht="21" x14ac:dyDescent="0.4">
      <c r="A84" s="49" t="s">
        <v>2</v>
      </c>
      <c r="B84" s="50" t="s">
        <v>3</v>
      </c>
      <c r="C84" s="50" t="s">
        <v>4</v>
      </c>
      <c r="D84" s="49" t="s">
        <v>5</v>
      </c>
      <c r="E84" s="49" t="s">
        <v>6</v>
      </c>
    </row>
    <row r="85" spans="1:5" ht="21" x14ac:dyDescent="0.4">
      <c r="A85" s="51">
        <v>1</v>
      </c>
      <c r="B85" s="78" t="s">
        <v>447</v>
      </c>
      <c r="C85" s="53">
        <v>2</v>
      </c>
      <c r="D85" s="53">
        <v>95</v>
      </c>
      <c r="E85" s="53">
        <f t="shared" ref="E85:E91" si="5">C85*D85</f>
        <v>190</v>
      </c>
    </row>
    <row r="86" spans="1:5" ht="21" x14ac:dyDescent="0.4">
      <c r="A86" s="51">
        <v>2</v>
      </c>
      <c r="B86" s="78" t="s">
        <v>448</v>
      </c>
      <c r="C86" s="53">
        <v>2</v>
      </c>
      <c r="D86" s="53">
        <v>70</v>
      </c>
      <c r="E86" s="53">
        <f t="shared" si="5"/>
        <v>140</v>
      </c>
    </row>
    <row r="87" spans="1:5" ht="21" x14ac:dyDescent="0.4">
      <c r="A87" s="51">
        <v>3</v>
      </c>
      <c r="B87" s="78" t="s">
        <v>449</v>
      </c>
      <c r="C87" s="53">
        <v>2</v>
      </c>
      <c r="D87" s="53">
        <v>115</v>
      </c>
      <c r="E87" s="53">
        <f t="shared" si="5"/>
        <v>230</v>
      </c>
    </row>
    <row r="88" spans="1:5" ht="21" x14ac:dyDescent="0.4">
      <c r="A88" s="51">
        <v>4</v>
      </c>
      <c r="B88" s="78" t="s">
        <v>450</v>
      </c>
      <c r="C88" s="53">
        <v>1</v>
      </c>
      <c r="D88" s="53">
        <v>110</v>
      </c>
      <c r="E88" s="53">
        <f t="shared" si="5"/>
        <v>110</v>
      </c>
    </row>
    <row r="89" spans="1:5" ht="21" x14ac:dyDescent="0.4">
      <c r="A89" s="51">
        <v>5</v>
      </c>
      <c r="B89" s="78" t="s">
        <v>451</v>
      </c>
      <c r="C89" s="53">
        <v>2</v>
      </c>
      <c r="D89" s="53">
        <v>100</v>
      </c>
      <c r="E89" s="53">
        <f t="shared" si="5"/>
        <v>200</v>
      </c>
    </row>
    <row r="90" spans="1:5" ht="21" x14ac:dyDescent="0.4">
      <c r="A90" s="51">
        <v>6</v>
      </c>
      <c r="B90" s="78" t="s">
        <v>452</v>
      </c>
      <c r="C90" s="53">
        <v>1</v>
      </c>
      <c r="D90" s="53">
        <v>420</v>
      </c>
      <c r="E90" s="53">
        <f t="shared" si="5"/>
        <v>420</v>
      </c>
    </row>
    <row r="91" spans="1:5" ht="21" x14ac:dyDescent="0.4">
      <c r="A91" s="51">
        <v>7</v>
      </c>
      <c r="B91" s="78" t="s">
        <v>453</v>
      </c>
      <c r="C91" s="53">
        <v>1</v>
      </c>
      <c r="D91" s="53">
        <v>750</v>
      </c>
      <c r="E91" s="53">
        <f t="shared" si="5"/>
        <v>750</v>
      </c>
    </row>
    <row r="92" spans="1:5" ht="21" x14ac:dyDescent="0.4">
      <c r="A92" s="265" t="s">
        <v>21</v>
      </c>
      <c r="B92" s="265"/>
      <c r="C92" s="265"/>
      <c r="D92" s="265"/>
      <c r="E92" s="57">
        <f>SUM(E85:E91)</f>
        <v>2040</v>
      </c>
    </row>
    <row r="93" spans="1:5" ht="21" x14ac:dyDescent="0.4">
      <c r="A93" s="61"/>
      <c r="B93" s="61"/>
      <c r="C93" s="61"/>
      <c r="D93" s="61"/>
      <c r="E93" s="62"/>
    </row>
    <row r="94" spans="1:5" ht="21" x14ac:dyDescent="0.4">
      <c r="A94" s="61"/>
      <c r="B94" s="61"/>
      <c r="C94" s="61"/>
      <c r="D94" s="61"/>
      <c r="E94" s="62"/>
    </row>
    <row r="95" spans="1:5" ht="21" x14ac:dyDescent="0.3">
      <c r="A95" s="264" t="s">
        <v>454</v>
      </c>
      <c r="B95" s="264"/>
      <c r="C95" s="264"/>
      <c r="D95" s="264"/>
      <c r="E95" s="264"/>
    </row>
    <row r="96" spans="1:5" ht="21" x14ac:dyDescent="0.4">
      <c r="A96" s="49" t="s">
        <v>2</v>
      </c>
      <c r="B96" s="50" t="s">
        <v>3</v>
      </c>
      <c r="C96" s="50" t="s">
        <v>4</v>
      </c>
      <c r="D96" s="49" t="s">
        <v>5</v>
      </c>
      <c r="E96" s="49" t="s">
        <v>6</v>
      </c>
    </row>
    <row r="97" spans="1:5" ht="21" x14ac:dyDescent="0.4">
      <c r="A97" s="51">
        <v>1</v>
      </c>
      <c r="B97" s="79" t="s">
        <v>455</v>
      </c>
      <c r="C97" s="75">
        <v>12</v>
      </c>
      <c r="D97" s="75">
        <v>60</v>
      </c>
      <c r="E97" s="53">
        <f t="shared" ref="E97:E130" si="6">C97*D97</f>
        <v>720</v>
      </c>
    </row>
    <row r="98" spans="1:5" ht="21" x14ac:dyDescent="0.4">
      <c r="A98" s="51">
        <v>2</v>
      </c>
      <c r="B98" s="79" t="s">
        <v>456</v>
      </c>
      <c r="C98" s="75">
        <v>6</v>
      </c>
      <c r="D98" s="75">
        <v>70</v>
      </c>
      <c r="E98" s="53">
        <f t="shared" si="6"/>
        <v>420</v>
      </c>
    </row>
    <row r="99" spans="1:5" ht="21" x14ac:dyDescent="0.4">
      <c r="A99" s="51">
        <v>3</v>
      </c>
      <c r="B99" s="79" t="s">
        <v>457</v>
      </c>
      <c r="C99" s="75">
        <v>3</v>
      </c>
      <c r="D99" s="75">
        <v>270</v>
      </c>
      <c r="E99" s="53">
        <f t="shared" si="6"/>
        <v>810</v>
      </c>
    </row>
    <row r="100" spans="1:5" ht="21" x14ac:dyDescent="0.4">
      <c r="A100" s="51">
        <v>4</v>
      </c>
      <c r="B100" s="79" t="s">
        <v>458</v>
      </c>
      <c r="C100" s="75">
        <v>3</v>
      </c>
      <c r="D100" s="75">
        <v>300</v>
      </c>
      <c r="E100" s="53">
        <f t="shared" si="6"/>
        <v>900</v>
      </c>
    </row>
    <row r="101" spans="1:5" ht="21" x14ac:dyDescent="0.4">
      <c r="A101" s="51">
        <v>5</v>
      </c>
      <c r="B101" s="79" t="s">
        <v>459</v>
      </c>
      <c r="C101" s="75">
        <v>6</v>
      </c>
      <c r="D101" s="75">
        <v>60</v>
      </c>
      <c r="E101" s="53">
        <f t="shared" si="6"/>
        <v>360</v>
      </c>
    </row>
    <row r="102" spans="1:5" ht="21" x14ac:dyDescent="0.4">
      <c r="A102" s="51">
        <v>6</v>
      </c>
      <c r="B102" s="79" t="s">
        <v>460</v>
      </c>
      <c r="C102" s="75">
        <v>6</v>
      </c>
      <c r="D102" s="75">
        <v>70</v>
      </c>
      <c r="E102" s="53">
        <f t="shared" si="6"/>
        <v>420</v>
      </c>
    </row>
    <row r="103" spans="1:5" ht="21" x14ac:dyDescent="0.4">
      <c r="A103" s="51">
        <v>7</v>
      </c>
      <c r="B103" s="79" t="s">
        <v>461</v>
      </c>
      <c r="C103" s="75">
        <v>3</v>
      </c>
      <c r="D103" s="75">
        <v>80</v>
      </c>
      <c r="E103" s="53">
        <f t="shared" si="6"/>
        <v>240</v>
      </c>
    </row>
    <row r="104" spans="1:5" ht="21" x14ac:dyDescent="0.4">
      <c r="A104" s="51">
        <v>8</v>
      </c>
      <c r="B104" s="79" t="s">
        <v>462</v>
      </c>
      <c r="C104" s="75">
        <v>2</v>
      </c>
      <c r="D104" s="75">
        <v>150</v>
      </c>
      <c r="E104" s="53">
        <f t="shared" si="6"/>
        <v>300</v>
      </c>
    </row>
    <row r="105" spans="1:5" ht="21" x14ac:dyDescent="0.4">
      <c r="A105" s="51">
        <v>9</v>
      </c>
      <c r="B105" s="79" t="s">
        <v>463</v>
      </c>
      <c r="C105" s="75">
        <v>10</v>
      </c>
      <c r="D105" s="75">
        <v>20</v>
      </c>
      <c r="E105" s="53">
        <f t="shared" si="6"/>
        <v>200</v>
      </c>
    </row>
    <row r="106" spans="1:5" ht="21" x14ac:dyDescent="0.4">
      <c r="A106" s="51">
        <v>10</v>
      </c>
      <c r="B106" s="79" t="s">
        <v>464</v>
      </c>
      <c r="C106" s="75">
        <v>3</v>
      </c>
      <c r="D106" s="75">
        <v>55</v>
      </c>
      <c r="E106" s="53">
        <f t="shared" si="6"/>
        <v>165</v>
      </c>
    </row>
    <row r="107" spans="1:5" ht="21" x14ac:dyDescent="0.4">
      <c r="A107" s="51">
        <v>11</v>
      </c>
      <c r="B107" s="79" t="s">
        <v>465</v>
      </c>
      <c r="C107" s="75">
        <v>2</v>
      </c>
      <c r="D107" s="75">
        <v>110</v>
      </c>
      <c r="E107" s="53">
        <f t="shared" si="6"/>
        <v>220</v>
      </c>
    </row>
    <row r="108" spans="1:5" ht="21" x14ac:dyDescent="0.4">
      <c r="A108" s="51">
        <v>12</v>
      </c>
      <c r="B108" s="79" t="s">
        <v>488</v>
      </c>
      <c r="C108" s="75">
        <v>2</v>
      </c>
      <c r="D108" s="75">
        <v>200</v>
      </c>
      <c r="E108" s="53">
        <f t="shared" si="6"/>
        <v>400</v>
      </c>
    </row>
    <row r="109" spans="1:5" ht="21" x14ac:dyDescent="0.4">
      <c r="A109" s="51">
        <v>13</v>
      </c>
      <c r="B109" s="79" t="s">
        <v>466</v>
      </c>
      <c r="C109" s="75">
        <v>1</v>
      </c>
      <c r="D109" s="75">
        <v>620</v>
      </c>
      <c r="E109" s="53">
        <f t="shared" si="6"/>
        <v>620</v>
      </c>
    </row>
    <row r="110" spans="1:5" ht="21" x14ac:dyDescent="0.4">
      <c r="A110" s="51">
        <v>14</v>
      </c>
      <c r="B110" s="79" t="s">
        <v>467</v>
      </c>
      <c r="C110" s="75">
        <v>1</v>
      </c>
      <c r="D110" s="75">
        <v>370</v>
      </c>
      <c r="E110" s="53">
        <f t="shared" si="6"/>
        <v>370</v>
      </c>
    </row>
    <row r="111" spans="1:5" ht="21" x14ac:dyDescent="0.4">
      <c r="A111" s="51">
        <v>15</v>
      </c>
      <c r="B111" s="79" t="s">
        <v>468</v>
      </c>
      <c r="C111" s="75">
        <v>3</v>
      </c>
      <c r="D111" s="75">
        <v>350</v>
      </c>
      <c r="E111" s="53">
        <f t="shared" si="6"/>
        <v>1050</v>
      </c>
    </row>
    <row r="112" spans="1:5" ht="21" x14ac:dyDescent="0.4">
      <c r="A112" s="51">
        <v>16</v>
      </c>
      <c r="B112" s="79" t="s">
        <v>469</v>
      </c>
      <c r="C112" s="75">
        <v>2</v>
      </c>
      <c r="D112" s="75">
        <v>690</v>
      </c>
      <c r="E112" s="53">
        <f t="shared" si="6"/>
        <v>1380</v>
      </c>
    </row>
    <row r="113" spans="1:5" ht="21" x14ac:dyDescent="0.4">
      <c r="A113" s="51">
        <v>17</v>
      </c>
      <c r="B113" s="79" t="s">
        <v>470</v>
      </c>
      <c r="C113" s="75">
        <v>1</v>
      </c>
      <c r="D113" s="75">
        <v>710</v>
      </c>
      <c r="E113" s="53">
        <f t="shared" si="6"/>
        <v>710</v>
      </c>
    </row>
    <row r="114" spans="1:5" ht="21" x14ac:dyDescent="0.4">
      <c r="A114" s="51">
        <v>18</v>
      </c>
      <c r="B114" s="79" t="s">
        <v>471</v>
      </c>
      <c r="C114" s="75">
        <v>2</v>
      </c>
      <c r="D114" s="75">
        <v>40</v>
      </c>
      <c r="E114" s="53">
        <f t="shared" si="6"/>
        <v>80</v>
      </c>
    </row>
    <row r="115" spans="1:5" ht="21" x14ac:dyDescent="0.4">
      <c r="A115" s="51">
        <v>19</v>
      </c>
      <c r="B115" s="79" t="s">
        <v>472</v>
      </c>
      <c r="C115" s="75">
        <v>2</v>
      </c>
      <c r="D115" s="75">
        <v>40</v>
      </c>
      <c r="E115" s="53">
        <f t="shared" si="6"/>
        <v>80</v>
      </c>
    </row>
    <row r="116" spans="1:5" ht="21" x14ac:dyDescent="0.4">
      <c r="A116" s="51">
        <v>20</v>
      </c>
      <c r="B116" s="79" t="s">
        <v>473</v>
      </c>
      <c r="C116" s="75">
        <v>2</v>
      </c>
      <c r="D116" s="75">
        <v>40</v>
      </c>
      <c r="E116" s="53">
        <f t="shared" si="6"/>
        <v>80</v>
      </c>
    </row>
    <row r="117" spans="1:5" ht="21" x14ac:dyDescent="0.4">
      <c r="A117" s="51">
        <v>21</v>
      </c>
      <c r="B117" s="79" t="s">
        <v>474</v>
      </c>
      <c r="C117" s="75">
        <v>2</v>
      </c>
      <c r="D117" s="75">
        <v>40</v>
      </c>
      <c r="E117" s="53">
        <f t="shared" si="6"/>
        <v>80</v>
      </c>
    </row>
    <row r="118" spans="1:5" ht="21" x14ac:dyDescent="0.4">
      <c r="A118" s="51">
        <v>22</v>
      </c>
      <c r="B118" s="79" t="s">
        <v>475</v>
      </c>
      <c r="C118" s="75">
        <v>1</v>
      </c>
      <c r="D118" s="75">
        <v>30</v>
      </c>
      <c r="E118" s="53">
        <f t="shared" si="6"/>
        <v>30</v>
      </c>
    </row>
    <row r="119" spans="1:5" ht="21" x14ac:dyDescent="0.4">
      <c r="A119" s="51">
        <v>23</v>
      </c>
      <c r="B119" s="79" t="s">
        <v>476</v>
      </c>
      <c r="C119" s="75">
        <v>1</v>
      </c>
      <c r="D119" s="75">
        <v>120</v>
      </c>
      <c r="E119" s="53">
        <f t="shared" si="6"/>
        <v>120</v>
      </c>
    </row>
    <row r="120" spans="1:5" ht="21" x14ac:dyDescent="0.4">
      <c r="A120" s="51">
        <v>24</v>
      </c>
      <c r="B120" s="79" t="s">
        <v>477</v>
      </c>
      <c r="C120" s="75">
        <v>1</v>
      </c>
      <c r="D120" s="75">
        <v>650</v>
      </c>
      <c r="E120" s="53">
        <f t="shared" si="6"/>
        <v>650</v>
      </c>
    </row>
    <row r="121" spans="1:5" ht="21" x14ac:dyDescent="0.4">
      <c r="A121" s="51">
        <v>25</v>
      </c>
      <c r="B121" s="79" t="s">
        <v>478</v>
      </c>
      <c r="C121" s="75">
        <v>1</v>
      </c>
      <c r="D121" s="75">
        <v>600</v>
      </c>
      <c r="E121" s="53">
        <f t="shared" si="6"/>
        <v>600</v>
      </c>
    </row>
    <row r="122" spans="1:5" ht="21" x14ac:dyDescent="0.4">
      <c r="A122" s="51">
        <v>26</v>
      </c>
      <c r="B122" s="79" t="s">
        <v>479</v>
      </c>
      <c r="C122" s="75">
        <v>12</v>
      </c>
      <c r="D122" s="75">
        <v>35</v>
      </c>
      <c r="E122" s="53">
        <f t="shared" si="6"/>
        <v>420</v>
      </c>
    </row>
    <row r="123" spans="1:5" ht="21" x14ac:dyDescent="0.4">
      <c r="A123" s="51">
        <v>27</v>
      </c>
      <c r="B123" s="79" t="s">
        <v>480</v>
      </c>
      <c r="C123" s="75">
        <v>3</v>
      </c>
      <c r="D123" s="75">
        <v>65</v>
      </c>
      <c r="E123" s="53">
        <f t="shared" si="6"/>
        <v>195</v>
      </c>
    </row>
    <row r="124" spans="1:5" ht="21" x14ac:dyDescent="0.4">
      <c r="A124" s="51">
        <v>28</v>
      </c>
      <c r="B124" s="79" t="s">
        <v>481</v>
      </c>
      <c r="C124" s="75">
        <v>3</v>
      </c>
      <c r="D124" s="75">
        <v>100</v>
      </c>
      <c r="E124" s="53">
        <f t="shared" si="6"/>
        <v>300</v>
      </c>
    </row>
    <row r="125" spans="1:5" ht="21" x14ac:dyDescent="0.4">
      <c r="A125" s="51">
        <v>29</v>
      </c>
      <c r="B125" s="79" t="s">
        <v>482</v>
      </c>
      <c r="C125" s="75">
        <v>2</v>
      </c>
      <c r="D125" s="75">
        <v>95</v>
      </c>
      <c r="E125" s="53">
        <f t="shared" si="6"/>
        <v>190</v>
      </c>
    </row>
    <row r="126" spans="1:5" ht="21" x14ac:dyDescent="0.4">
      <c r="A126" s="51">
        <v>30</v>
      </c>
      <c r="B126" s="79" t="s">
        <v>483</v>
      </c>
      <c r="C126" s="75">
        <v>2</v>
      </c>
      <c r="D126" s="75">
        <v>95</v>
      </c>
      <c r="E126" s="53">
        <f t="shared" si="6"/>
        <v>190</v>
      </c>
    </row>
    <row r="127" spans="1:5" ht="21" x14ac:dyDescent="0.4">
      <c r="A127" s="51">
        <v>31</v>
      </c>
      <c r="B127" s="79" t="s">
        <v>484</v>
      </c>
      <c r="C127" s="75">
        <v>3</v>
      </c>
      <c r="D127" s="75">
        <v>75</v>
      </c>
      <c r="E127" s="53">
        <f t="shared" si="6"/>
        <v>225</v>
      </c>
    </row>
    <row r="128" spans="1:5" ht="21" x14ac:dyDescent="0.4">
      <c r="A128" s="51">
        <v>32</v>
      </c>
      <c r="B128" s="79" t="s">
        <v>485</v>
      </c>
      <c r="C128" s="75">
        <v>3</v>
      </c>
      <c r="D128" s="75">
        <v>75</v>
      </c>
      <c r="E128" s="53">
        <f t="shared" si="6"/>
        <v>225</v>
      </c>
    </row>
    <row r="129" spans="1:5" ht="21" x14ac:dyDescent="0.4">
      <c r="A129" s="51">
        <v>33</v>
      </c>
      <c r="B129" s="79" t="s">
        <v>486</v>
      </c>
      <c r="C129" s="75">
        <v>12</v>
      </c>
      <c r="D129" s="75">
        <v>20</v>
      </c>
      <c r="E129" s="53">
        <f t="shared" si="6"/>
        <v>240</v>
      </c>
    </row>
    <row r="130" spans="1:5" ht="21" x14ac:dyDescent="0.4">
      <c r="A130" s="51">
        <v>34</v>
      </c>
      <c r="B130" s="79" t="s">
        <v>487</v>
      </c>
      <c r="C130" s="75">
        <v>1</v>
      </c>
      <c r="D130" s="75">
        <v>840</v>
      </c>
      <c r="E130" s="53">
        <f t="shared" si="6"/>
        <v>840</v>
      </c>
    </row>
    <row r="131" spans="1:5" ht="21" x14ac:dyDescent="0.4">
      <c r="A131" s="265" t="s">
        <v>21</v>
      </c>
      <c r="B131" s="265"/>
      <c r="C131" s="265"/>
      <c r="D131" s="265"/>
      <c r="E131" s="57">
        <f>SUM(E97:E130)</f>
        <v>13830</v>
      </c>
    </row>
    <row r="132" spans="1:5" ht="21" x14ac:dyDescent="0.4">
      <c r="A132" s="270" t="s">
        <v>935</v>
      </c>
      <c r="B132" s="270"/>
      <c r="C132" s="270"/>
      <c r="D132" s="270"/>
      <c r="E132" s="270"/>
    </row>
    <row r="133" spans="1:5" ht="21" x14ac:dyDescent="0.3">
      <c r="A133" s="264"/>
      <c r="B133" s="264"/>
      <c r="C133" s="264"/>
      <c r="D133" s="264"/>
      <c r="E133" s="264"/>
    </row>
    <row r="134" spans="1:5" ht="21" x14ac:dyDescent="0.4">
      <c r="A134" s="2" t="s">
        <v>2</v>
      </c>
      <c r="B134" s="16" t="s">
        <v>3</v>
      </c>
      <c r="C134" s="16" t="s">
        <v>4</v>
      </c>
      <c r="D134" s="2" t="s">
        <v>5</v>
      </c>
      <c r="E134" s="2" t="s">
        <v>6</v>
      </c>
    </row>
    <row r="135" spans="1:5" ht="21" x14ac:dyDescent="0.4">
      <c r="A135" s="45" t="s">
        <v>1130</v>
      </c>
      <c r="B135" s="18" t="s">
        <v>936</v>
      </c>
      <c r="C135" s="17">
        <v>10</v>
      </c>
      <c r="D135" s="17">
        <v>50</v>
      </c>
      <c r="E135" s="17">
        <v>500</v>
      </c>
    </row>
    <row r="136" spans="1:5" ht="21" x14ac:dyDescent="0.4">
      <c r="A136" s="45" t="s">
        <v>1131</v>
      </c>
      <c r="B136" s="18" t="s">
        <v>937</v>
      </c>
      <c r="C136" s="17">
        <v>10</v>
      </c>
      <c r="D136" s="17">
        <v>30</v>
      </c>
      <c r="E136" s="17">
        <v>300</v>
      </c>
    </row>
    <row r="137" spans="1:5" ht="21" x14ac:dyDescent="0.4">
      <c r="A137" s="45" t="s">
        <v>1132</v>
      </c>
      <c r="B137" s="18" t="s">
        <v>938</v>
      </c>
      <c r="C137" s="17">
        <v>20</v>
      </c>
      <c r="D137" s="17">
        <v>30</v>
      </c>
      <c r="E137" s="17">
        <v>600</v>
      </c>
    </row>
    <row r="138" spans="1:5" ht="21" x14ac:dyDescent="0.4">
      <c r="A138" s="45" t="s">
        <v>1133</v>
      </c>
      <c r="B138" s="18" t="s">
        <v>939</v>
      </c>
      <c r="C138" s="17">
        <v>5</v>
      </c>
      <c r="D138" s="17">
        <v>50</v>
      </c>
      <c r="E138" s="17">
        <v>250</v>
      </c>
    </row>
    <row r="139" spans="1:5" ht="21" x14ac:dyDescent="0.4">
      <c r="A139" s="45" t="s">
        <v>1134</v>
      </c>
      <c r="B139" s="18" t="s">
        <v>940</v>
      </c>
      <c r="C139" s="17">
        <v>2</v>
      </c>
      <c r="D139" s="17">
        <v>80</v>
      </c>
      <c r="E139" s="17">
        <v>160</v>
      </c>
    </row>
    <row r="140" spans="1:5" ht="21" x14ac:dyDescent="0.4">
      <c r="A140" s="45" t="s">
        <v>1135</v>
      </c>
      <c r="B140" s="18" t="s">
        <v>1183</v>
      </c>
      <c r="C140" s="17">
        <v>1</v>
      </c>
      <c r="D140" s="17">
        <v>50</v>
      </c>
      <c r="E140" s="17">
        <v>50</v>
      </c>
    </row>
    <row r="141" spans="1:5" ht="21" x14ac:dyDescent="0.4">
      <c r="A141" s="266" t="s">
        <v>21</v>
      </c>
      <c r="B141" s="266"/>
      <c r="C141" s="266"/>
      <c r="D141" s="266"/>
      <c r="E141" s="9">
        <f>SUM(E135:E140)</f>
        <v>1860</v>
      </c>
    </row>
    <row r="144" spans="1:5" ht="25.8" x14ac:dyDescent="0.5">
      <c r="A144" s="271" t="s">
        <v>1105</v>
      </c>
      <c r="B144" s="271"/>
      <c r="C144" s="271"/>
      <c r="D144" s="271"/>
      <c r="E144" s="23">
        <f>E31+E42+E53+E59+E74+E81+E92+E131+E141</f>
        <v>27418</v>
      </c>
    </row>
  </sheetData>
  <mergeCells count="24">
    <mergeCell ref="A144:D144"/>
    <mergeCell ref="A44:E44"/>
    <mergeCell ref="A76:E76"/>
    <mergeCell ref="A53:D53"/>
    <mergeCell ref="A56:E56"/>
    <mergeCell ref="A59:D59"/>
    <mergeCell ref="A62:E62"/>
    <mergeCell ref="A74:D74"/>
    <mergeCell ref="A132:E132"/>
    <mergeCell ref="A133:E133"/>
    <mergeCell ref="A141:D141"/>
    <mergeCell ref="A131:D131"/>
    <mergeCell ref="A1:E1"/>
    <mergeCell ref="A2:E2"/>
    <mergeCell ref="A34:E34"/>
    <mergeCell ref="A42:D42"/>
    <mergeCell ref="A95:E95"/>
    <mergeCell ref="A43:E43"/>
    <mergeCell ref="A81:D81"/>
    <mergeCell ref="A82:E82"/>
    <mergeCell ref="A83:E83"/>
    <mergeCell ref="A92:D92"/>
    <mergeCell ref="A75:E75"/>
    <mergeCell ref="A31:D31"/>
  </mergeCells>
  <pageMargins left="0.86614173228346458" right="0.70866141732283472" top="0.51181102362204722" bottom="0.47244094488188981" header="0.31496062992125984" footer="0.31496062992125984"/>
  <pageSetup paperSize="9" orientation="portrait" r:id="rId1"/>
  <rowBreaks count="5" manualBreakCount="5">
    <brk id="42" max="16383" man="1"/>
    <brk id="74" max="16383" man="1"/>
    <brk id="81" max="16383" man="1"/>
    <brk id="131" max="16383" man="1"/>
    <brk id="1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9" zoomScaleNormal="100" workbookViewId="0">
      <selection activeCell="F61" sqref="F61"/>
    </sheetView>
  </sheetViews>
  <sheetFormatPr defaultRowHeight="14.4" x14ac:dyDescent="0.3"/>
  <cols>
    <col min="1" max="1" width="6.8984375" style="101" customWidth="1"/>
    <col min="2" max="2" width="32.796875" style="101" customWidth="1"/>
    <col min="3" max="5" width="12.59765625" style="101" customWidth="1"/>
    <col min="6" max="16384" width="8.796875" style="101"/>
  </cols>
  <sheetData>
    <row r="1" spans="1:6" ht="21" x14ac:dyDescent="0.3">
      <c r="A1" s="262" t="s">
        <v>257</v>
      </c>
      <c r="B1" s="262"/>
      <c r="C1" s="262"/>
      <c r="D1" s="262"/>
      <c r="E1" s="262"/>
    </row>
    <row r="2" spans="1:6" ht="21" x14ac:dyDescent="0.3">
      <c r="A2" s="264" t="s">
        <v>258</v>
      </c>
      <c r="B2" s="264"/>
      <c r="C2" s="264"/>
      <c r="D2" s="264"/>
      <c r="E2" s="264"/>
    </row>
    <row r="3" spans="1:6" ht="21" x14ac:dyDescent="0.4">
      <c r="A3" s="49" t="s">
        <v>2</v>
      </c>
      <c r="B3" s="50" t="s">
        <v>3</v>
      </c>
      <c r="C3" s="50" t="s">
        <v>4</v>
      </c>
      <c r="D3" s="49" t="s">
        <v>5</v>
      </c>
      <c r="E3" s="49" t="s">
        <v>6</v>
      </c>
    </row>
    <row r="4" spans="1:6" ht="21" x14ac:dyDescent="0.4">
      <c r="A4" s="51">
        <v>1</v>
      </c>
      <c r="B4" s="114" t="s">
        <v>172</v>
      </c>
      <c r="C4" s="51">
        <v>12</v>
      </c>
      <c r="D4" s="51">
        <v>18</v>
      </c>
      <c r="E4" s="55">
        <f t="shared" ref="E4:E5" si="0">C4*D4</f>
        <v>216</v>
      </c>
      <c r="F4" s="113"/>
    </row>
    <row r="5" spans="1:6" ht="21" x14ac:dyDescent="0.4">
      <c r="A5" s="51">
        <v>2</v>
      </c>
      <c r="B5" s="114" t="s">
        <v>259</v>
      </c>
      <c r="C5" s="51">
        <v>2</v>
      </c>
      <c r="D5" s="51">
        <v>15</v>
      </c>
      <c r="E5" s="55">
        <f t="shared" si="0"/>
        <v>30</v>
      </c>
      <c r="F5" s="113"/>
    </row>
    <row r="6" spans="1:6" ht="21" x14ac:dyDescent="0.4">
      <c r="A6" s="265" t="s">
        <v>21</v>
      </c>
      <c r="B6" s="265"/>
      <c r="C6" s="265"/>
      <c r="D6" s="265"/>
      <c r="E6" s="57">
        <f>SUM(E4:E5)</f>
        <v>246</v>
      </c>
    </row>
    <row r="7" spans="1:6" ht="21" x14ac:dyDescent="0.4">
      <c r="A7" s="270" t="s">
        <v>260</v>
      </c>
      <c r="B7" s="270"/>
      <c r="C7" s="270"/>
      <c r="D7" s="270"/>
      <c r="E7" s="270"/>
    </row>
    <row r="8" spans="1:6" ht="21" x14ac:dyDescent="0.4">
      <c r="A8" s="49" t="s">
        <v>2</v>
      </c>
      <c r="B8" s="50" t="s">
        <v>3</v>
      </c>
      <c r="C8" s="50" t="s">
        <v>4</v>
      </c>
      <c r="D8" s="49" t="s">
        <v>5</v>
      </c>
      <c r="E8" s="49" t="s">
        <v>6</v>
      </c>
    </row>
    <row r="9" spans="1:6" ht="21" x14ac:dyDescent="0.4">
      <c r="A9" s="51">
        <v>1</v>
      </c>
      <c r="B9" s="52" t="s">
        <v>261</v>
      </c>
      <c r="C9" s="53">
        <v>1</v>
      </c>
      <c r="D9" s="53">
        <v>420</v>
      </c>
      <c r="E9" s="55">
        <f t="shared" ref="E9:E18" si="1">C9*D9</f>
        <v>420</v>
      </c>
    </row>
    <row r="10" spans="1:6" ht="21" x14ac:dyDescent="0.4">
      <c r="A10" s="51"/>
      <c r="B10" s="52" t="s">
        <v>262</v>
      </c>
      <c r="C10" s="70"/>
      <c r="D10" s="70"/>
      <c r="E10" s="55"/>
    </row>
    <row r="11" spans="1:6" ht="21" x14ac:dyDescent="0.4">
      <c r="A11" s="99">
        <v>2</v>
      </c>
      <c r="B11" s="52" t="s">
        <v>263</v>
      </c>
      <c r="C11" s="53">
        <v>2</v>
      </c>
      <c r="D11" s="53">
        <v>30</v>
      </c>
      <c r="E11" s="55">
        <f t="shared" si="1"/>
        <v>60</v>
      </c>
    </row>
    <row r="12" spans="1:6" ht="21" x14ac:dyDescent="0.4">
      <c r="A12" s="99">
        <v>3</v>
      </c>
      <c r="B12" s="111" t="s">
        <v>264</v>
      </c>
      <c r="C12" s="105">
        <v>2</v>
      </c>
      <c r="D12" s="105">
        <v>50</v>
      </c>
      <c r="E12" s="106">
        <f t="shared" si="1"/>
        <v>100</v>
      </c>
    </row>
    <row r="13" spans="1:6" ht="21" x14ac:dyDescent="0.4">
      <c r="A13" s="87"/>
      <c r="B13" s="112" t="s">
        <v>238</v>
      </c>
      <c r="C13" s="109"/>
      <c r="D13" s="109"/>
      <c r="E13" s="110"/>
    </row>
    <row r="14" spans="1:6" ht="21" x14ac:dyDescent="0.4">
      <c r="A14" s="87">
        <v>4</v>
      </c>
      <c r="B14" s="108" t="s">
        <v>265</v>
      </c>
      <c r="C14" s="109">
        <v>1</v>
      </c>
      <c r="D14" s="109">
        <v>140</v>
      </c>
      <c r="E14" s="110">
        <f t="shared" si="1"/>
        <v>140</v>
      </c>
    </row>
    <row r="15" spans="1:6" ht="21" x14ac:dyDescent="0.4">
      <c r="A15" s="51">
        <v>5</v>
      </c>
      <c r="B15" s="59" t="s">
        <v>266</v>
      </c>
      <c r="C15" s="60">
        <v>4</v>
      </c>
      <c r="D15" s="60">
        <v>120</v>
      </c>
      <c r="E15" s="55">
        <f t="shared" si="1"/>
        <v>480</v>
      </c>
    </row>
    <row r="16" spans="1:6" ht="21" x14ac:dyDescent="0.3">
      <c r="A16" s="277">
        <v>6</v>
      </c>
      <c r="B16" s="59" t="s">
        <v>267</v>
      </c>
      <c r="C16" s="60">
        <v>10</v>
      </c>
      <c r="D16" s="60">
        <v>15</v>
      </c>
      <c r="E16" s="55">
        <f t="shared" si="1"/>
        <v>150</v>
      </c>
    </row>
    <row r="17" spans="1:5" ht="21" x14ac:dyDescent="0.3">
      <c r="A17" s="277"/>
      <c r="B17" s="104" t="s">
        <v>268</v>
      </c>
      <c r="C17" s="105"/>
      <c r="D17" s="105"/>
      <c r="E17" s="106"/>
    </row>
    <row r="18" spans="1:5" ht="21" x14ac:dyDescent="0.3">
      <c r="A18" s="278">
        <v>7</v>
      </c>
      <c r="B18" s="104" t="s">
        <v>269</v>
      </c>
      <c r="C18" s="105">
        <v>1</v>
      </c>
      <c r="D18" s="105">
        <v>90</v>
      </c>
      <c r="E18" s="106">
        <f t="shared" si="1"/>
        <v>90</v>
      </c>
    </row>
    <row r="19" spans="1:5" ht="21" x14ac:dyDescent="0.3">
      <c r="A19" s="278"/>
      <c r="B19" s="108" t="s">
        <v>270</v>
      </c>
      <c r="C19" s="109"/>
      <c r="D19" s="109"/>
      <c r="E19" s="110"/>
    </row>
    <row r="20" spans="1:5" ht="21" x14ac:dyDescent="0.4">
      <c r="A20" s="265" t="s">
        <v>21</v>
      </c>
      <c r="B20" s="276"/>
      <c r="C20" s="276"/>
      <c r="D20" s="276"/>
      <c r="E20" s="107">
        <f>SUM(E9:E19)</f>
        <v>1440</v>
      </c>
    </row>
    <row r="21" spans="1:5" ht="21" x14ac:dyDescent="0.4">
      <c r="A21" s="270" t="s">
        <v>271</v>
      </c>
      <c r="B21" s="270"/>
      <c r="C21" s="270"/>
      <c r="D21" s="270"/>
      <c r="E21" s="270"/>
    </row>
    <row r="22" spans="1:5" ht="21" x14ac:dyDescent="0.3">
      <c r="A22" s="264"/>
      <c r="B22" s="264"/>
      <c r="C22" s="264"/>
      <c r="D22" s="264"/>
      <c r="E22" s="264"/>
    </row>
    <row r="23" spans="1:5" ht="21" x14ac:dyDescent="0.4">
      <c r="A23" s="49" t="s">
        <v>2</v>
      </c>
      <c r="B23" s="50" t="s">
        <v>3</v>
      </c>
      <c r="C23" s="50" t="s">
        <v>4</v>
      </c>
      <c r="D23" s="49" t="s">
        <v>5</v>
      </c>
      <c r="E23" s="49" t="s">
        <v>6</v>
      </c>
    </row>
    <row r="24" spans="1:5" ht="21" x14ac:dyDescent="0.4">
      <c r="A24" s="51">
        <v>1</v>
      </c>
      <c r="B24" s="59" t="s">
        <v>272</v>
      </c>
      <c r="C24" s="66">
        <v>50</v>
      </c>
      <c r="D24" s="66">
        <v>200</v>
      </c>
      <c r="E24" s="55">
        <f t="shared" ref="E24:E32" si="2">C24*D24</f>
        <v>10000</v>
      </c>
    </row>
    <row r="25" spans="1:5" ht="42" x14ac:dyDescent="0.4">
      <c r="A25" s="51"/>
      <c r="B25" s="59" t="s">
        <v>273</v>
      </c>
      <c r="C25" s="66"/>
      <c r="D25" s="66"/>
      <c r="E25" s="55"/>
    </row>
    <row r="26" spans="1:5" ht="21" x14ac:dyDescent="0.4">
      <c r="A26" s="51"/>
      <c r="B26" s="58" t="s">
        <v>274</v>
      </c>
      <c r="C26" s="66"/>
      <c r="D26" s="66"/>
      <c r="E26" s="55"/>
    </row>
    <row r="27" spans="1:5" ht="21" x14ac:dyDescent="0.4">
      <c r="A27" s="51"/>
      <c r="B27" s="58" t="s">
        <v>275</v>
      </c>
      <c r="C27" s="66"/>
      <c r="D27" s="66"/>
      <c r="E27" s="55"/>
    </row>
    <row r="28" spans="1:5" ht="21" x14ac:dyDescent="0.4">
      <c r="A28" s="51"/>
      <c r="B28" s="58" t="s">
        <v>276</v>
      </c>
      <c r="C28" s="66"/>
      <c r="D28" s="66"/>
      <c r="E28" s="55"/>
    </row>
    <row r="29" spans="1:5" ht="21" x14ac:dyDescent="0.4">
      <c r="A29" s="51"/>
      <c r="B29" s="58" t="s">
        <v>277</v>
      </c>
      <c r="C29" s="66"/>
      <c r="D29" s="66"/>
      <c r="E29" s="55"/>
    </row>
    <row r="30" spans="1:5" ht="21" x14ac:dyDescent="0.4">
      <c r="A30" s="51"/>
      <c r="B30" s="58" t="s">
        <v>278</v>
      </c>
      <c r="C30" s="66"/>
      <c r="D30" s="66"/>
      <c r="E30" s="55"/>
    </row>
    <row r="31" spans="1:5" ht="21" x14ac:dyDescent="0.4">
      <c r="A31" s="51">
        <v>2</v>
      </c>
      <c r="B31" s="58" t="s">
        <v>279</v>
      </c>
      <c r="C31" s="60">
        <v>2</v>
      </c>
      <c r="D31" s="60">
        <v>195</v>
      </c>
      <c r="E31" s="55">
        <f t="shared" si="2"/>
        <v>390</v>
      </c>
    </row>
    <row r="32" spans="1:5" ht="21" x14ac:dyDescent="0.4">
      <c r="A32" s="51">
        <v>3</v>
      </c>
      <c r="B32" s="59" t="s">
        <v>280</v>
      </c>
      <c r="C32" s="60">
        <v>2</v>
      </c>
      <c r="D32" s="60">
        <v>105</v>
      </c>
      <c r="E32" s="55">
        <f t="shared" si="2"/>
        <v>210</v>
      </c>
    </row>
    <row r="33" spans="1:5" ht="21" x14ac:dyDescent="0.4">
      <c r="A33" s="265" t="s">
        <v>21</v>
      </c>
      <c r="B33" s="265"/>
      <c r="C33" s="265"/>
      <c r="D33" s="265"/>
      <c r="E33" s="57">
        <f>SUM(E24:E32)</f>
        <v>10600</v>
      </c>
    </row>
    <row r="34" spans="1:5" ht="21" x14ac:dyDescent="0.3">
      <c r="A34" s="262" t="s">
        <v>281</v>
      </c>
      <c r="B34" s="262"/>
      <c r="C34" s="262"/>
      <c r="D34" s="262"/>
      <c r="E34" s="262"/>
    </row>
    <row r="35" spans="1:5" ht="21" x14ac:dyDescent="0.3">
      <c r="A35" s="264"/>
      <c r="B35" s="264"/>
      <c r="C35" s="264"/>
      <c r="D35" s="264"/>
      <c r="E35" s="264"/>
    </row>
    <row r="36" spans="1:5" ht="21" x14ac:dyDescent="0.4">
      <c r="A36" s="49" t="s">
        <v>2</v>
      </c>
      <c r="B36" s="50" t="s">
        <v>3</v>
      </c>
      <c r="C36" s="50" t="s">
        <v>4</v>
      </c>
      <c r="D36" s="49" t="s">
        <v>5</v>
      </c>
      <c r="E36" s="49" t="s">
        <v>6</v>
      </c>
    </row>
    <row r="37" spans="1:5" ht="21" x14ac:dyDescent="0.4">
      <c r="A37" s="51">
        <v>1</v>
      </c>
      <c r="B37" s="52" t="s">
        <v>489</v>
      </c>
      <c r="C37" s="53">
        <v>5</v>
      </c>
      <c r="D37" s="53">
        <v>170</v>
      </c>
      <c r="E37" s="55">
        <f t="shared" ref="E37:E44" si="3">C37*D37</f>
        <v>850</v>
      </c>
    </row>
    <row r="38" spans="1:5" ht="21" x14ac:dyDescent="0.4">
      <c r="A38" s="51">
        <v>2</v>
      </c>
      <c r="B38" s="52" t="s">
        <v>38</v>
      </c>
      <c r="C38" s="53">
        <v>1</v>
      </c>
      <c r="D38" s="53">
        <v>500</v>
      </c>
      <c r="E38" s="55">
        <f t="shared" si="3"/>
        <v>500</v>
      </c>
    </row>
    <row r="39" spans="1:5" ht="21" x14ac:dyDescent="0.4">
      <c r="A39" s="51">
        <v>3</v>
      </c>
      <c r="B39" s="52" t="s">
        <v>282</v>
      </c>
      <c r="C39" s="53">
        <v>15</v>
      </c>
      <c r="D39" s="53">
        <v>20</v>
      </c>
      <c r="E39" s="55">
        <f t="shared" si="3"/>
        <v>300</v>
      </c>
    </row>
    <row r="40" spans="1:5" ht="21" x14ac:dyDescent="0.4">
      <c r="A40" s="51">
        <v>4</v>
      </c>
      <c r="B40" s="52" t="s">
        <v>283</v>
      </c>
      <c r="C40" s="53">
        <v>2</v>
      </c>
      <c r="D40" s="53">
        <v>150</v>
      </c>
      <c r="E40" s="55">
        <f t="shared" si="3"/>
        <v>300</v>
      </c>
    </row>
    <row r="41" spans="1:5" ht="21" x14ac:dyDescent="0.4">
      <c r="A41" s="51">
        <v>5</v>
      </c>
      <c r="B41" s="58" t="s">
        <v>925</v>
      </c>
      <c r="C41" s="53">
        <v>1</v>
      </c>
      <c r="D41" s="53">
        <v>110</v>
      </c>
      <c r="E41" s="55">
        <f t="shared" si="3"/>
        <v>110</v>
      </c>
    </row>
    <row r="42" spans="1:5" ht="21" x14ac:dyDescent="0.4">
      <c r="A42" s="51">
        <v>6</v>
      </c>
      <c r="B42" s="52" t="s">
        <v>284</v>
      </c>
      <c r="C42" s="53">
        <v>2</v>
      </c>
      <c r="D42" s="53">
        <v>20</v>
      </c>
      <c r="E42" s="55">
        <f t="shared" si="3"/>
        <v>40</v>
      </c>
    </row>
    <row r="43" spans="1:5" ht="21" x14ac:dyDescent="0.4">
      <c r="A43" s="51">
        <v>7</v>
      </c>
      <c r="B43" s="52" t="s">
        <v>285</v>
      </c>
      <c r="C43" s="53">
        <v>30</v>
      </c>
      <c r="D43" s="53">
        <v>6</v>
      </c>
      <c r="E43" s="55">
        <f t="shared" si="3"/>
        <v>180</v>
      </c>
    </row>
    <row r="44" spans="1:5" ht="21" x14ac:dyDescent="0.4">
      <c r="A44" s="51">
        <v>8</v>
      </c>
      <c r="B44" s="59" t="s">
        <v>126</v>
      </c>
      <c r="C44" s="60">
        <v>1</v>
      </c>
      <c r="D44" s="60">
        <v>1000</v>
      </c>
      <c r="E44" s="55">
        <f t="shared" si="3"/>
        <v>1000</v>
      </c>
    </row>
    <row r="45" spans="1:5" ht="21" x14ac:dyDescent="0.4">
      <c r="A45" s="265" t="s">
        <v>21</v>
      </c>
      <c r="B45" s="265"/>
      <c r="C45" s="265"/>
      <c r="D45" s="265"/>
      <c r="E45" s="57">
        <f>SUM(E37:E44)</f>
        <v>3280</v>
      </c>
    </row>
    <row r="46" spans="1:5" ht="21" x14ac:dyDescent="0.4">
      <c r="A46" s="270" t="s">
        <v>286</v>
      </c>
      <c r="B46" s="270"/>
      <c r="C46" s="270"/>
      <c r="D46" s="270"/>
      <c r="E46" s="270"/>
    </row>
    <row r="47" spans="1:5" ht="21" x14ac:dyDescent="0.3">
      <c r="A47" s="280" t="s">
        <v>287</v>
      </c>
      <c r="B47" s="264"/>
      <c r="C47" s="264"/>
      <c r="D47" s="264"/>
      <c r="E47" s="264"/>
    </row>
    <row r="48" spans="1:5" ht="21" x14ac:dyDescent="0.4">
      <c r="A48" s="49" t="s">
        <v>2</v>
      </c>
      <c r="B48" s="50" t="s">
        <v>3</v>
      </c>
      <c r="C48" s="50" t="s">
        <v>4</v>
      </c>
      <c r="D48" s="49" t="s">
        <v>5</v>
      </c>
      <c r="E48" s="49" t="s">
        <v>6</v>
      </c>
    </row>
    <row r="49" spans="1:5" ht="21" x14ac:dyDescent="0.4">
      <c r="A49" s="51">
        <v>1</v>
      </c>
      <c r="B49" s="52" t="s">
        <v>288</v>
      </c>
      <c r="C49" s="53">
        <v>5</v>
      </c>
      <c r="D49" s="53">
        <v>105</v>
      </c>
      <c r="E49" s="55">
        <f t="shared" ref="E49:E57" si="4">C49*D49</f>
        <v>525</v>
      </c>
    </row>
    <row r="50" spans="1:5" ht="21" x14ac:dyDescent="0.4">
      <c r="A50" s="51">
        <v>2</v>
      </c>
      <c r="B50" s="52" t="s">
        <v>289</v>
      </c>
      <c r="C50" s="53">
        <v>1</v>
      </c>
      <c r="D50" s="53">
        <v>140</v>
      </c>
      <c r="E50" s="55">
        <f t="shared" si="4"/>
        <v>140</v>
      </c>
    </row>
    <row r="51" spans="1:5" ht="21" x14ac:dyDescent="0.4">
      <c r="A51" s="51">
        <v>3</v>
      </c>
      <c r="B51" s="52" t="s">
        <v>290</v>
      </c>
      <c r="C51" s="53">
        <v>1</v>
      </c>
      <c r="D51" s="53">
        <v>150</v>
      </c>
      <c r="E51" s="55">
        <f t="shared" si="4"/>
        <v>150</v>
      </c>
    </row>
    <row r="52" spans="1:5" ht="21" x14ac:dyDescent="0.4">
      <c r="A52" s="51">
        <v>4</v>
      </c>
      <c r="B52" s="52" t="s">
        <v>291</v>
      </c>
      <c r="C52" s="53">
        <v>1</v>
      </c>
      <c r="D52" s="53">
        <v>30</v>
      </c>
      <c r="E52" s="55">
        <f t="shared" si="4"/>
        <v>30</v>
      </c>
    </row>
    <row r="53" spans="1:5" ht="21" x14ac:dyDescent="0.4">
      <c r="A53" s="51">
        <v>5</v>
      </c>
      <c r="B53" s="52" t="s">
        <v>292</v>
      </c>
      <c r="C53" s="53">
        <v>10</v>
      </c>
      <c r="D53" s="53">
        <v>5</v>
      </c>
      <c r="E53" s="55">
        <f t="shared" si="4"/>
        <v>50</v>
      </c>
    </row>
    <row r="54" spans="1:5" ht="21" x14ac:dyDescent="0.4">
      <c r="A54" s="51">
        <v>6</v>
      </c>
      <c r="B54" s="52" t="s">
        <v>293</v>
      </c>
      <c r="C54" s="53">
        <v>2</v>
      </c>
      <c r="D54" s="53">
        <v>60</v>
      </c>
      <c r="E54" s="55">
        <f t="shared" si="4"/>
        <v>120</v>
      </c>
    </row>
    <row r="55" spans="1:5" ht="21" x14ac:dyDescent="0.4">
      <c r="A55" s="51">
        <v>7</v>
      </c>
      <c r="B55" s="52" t="s">
        <v>294</v>
      </c>
      <c r="C55" s="53">
        <v>1</v>
      </c>
      <c r="D55" s="53">
        <v>200</v>
      </c>
      <c r="E55" s="55">
        <f t="shared" si="4"/>
        <v>200</v>
      </c>
    </row>
    <row r="56" spans="1:5" ht="21" x14ac:dyDescent="0.4">
      <c r="A56" s="51">
        <v>8</v>
      </c>
      <c r="B56" s="52" t="s">
        <v>295</v>
      </c>
      <c r="C56" s="53">
        <v>1</v>
      </c>
      <c r="D56" s="53">
        <v>115</v>
      </c>
      <c r="E56" s="55">
        <f t="shared" si="4"/>
        <v>115</v>
      </c>
    </row>
    <row r="57" spans="1:5" ht="21" x14ac:dyDescent="0.4">
      <c r="A57" s="51">
        <v>9</v>
      </c>
      <c r="B57" s="52" t="s">
        <v>296</v>
      </c>
      <c r="C57" s="53">
        <v>200</v>
      </c>
      <c r="D57" s="53">
        <v>4</v>
      </c>
      <c r="E57" s="55">
        <f t="shared" si="4"/>
        <v>800</v>
      </c>
    </row>
    <row r="58" spans="1:5" ht="21" x14ac:dyDescent="0.4">
      <c r="A58" s="265" t="s">
        <v>21</v>
      </c>
      <c r="B58" s="265"/>
      <c r="C58" s="265"/>
      <c r="D58" s="265"/>
      <c r="E58" s="57">
        <f>SUM(E49:E57)</f>
        <v>2130</v>
      </c>
    </row>
    <row r="61" spans="1:5" ht="25.8" x14ac:dyDescent="0.5">
      <c r="A61" s="279" t="s">
        <v>1105</v>
      </c>
      <c r="B61" s="279"/>
      <c r="C61" s="279"/>
      <c r="D61" s="279"/>
      <c r="E61" s="103">
        <f>E6+E20+E33+E45+E58</f>
        <v>17696</v>
      </c>
    </row>
  </sheetData>
  <mergeCells count="17">
    <mergeCell ref="A61:D61"/>
    <mergeCell ref="A45:D45"/>
    <mergeCell ref="A47:E47"/>
    <mergeCell ref="A58:D58"/>
    <mergeCell ref="A46:E46"/>
    <mergeCell ref="A33:D33"/>
    <mergeCell ref="A34:E34"/>
    <mergeCell ref="A35:E35"/>
    <mergeCell ref="A1:E1"/>
    <mergeCell ref="A2:E2"/>
    <mergeCell ref="A6:D6"/>
    <mergeCell ref="A20:D20"/>
    <mergeCell ref="A22:E22"/>
    <mergeCell ref="A7:E7"/>
    <mergeCell ref="A16:A17"/>
    <mergeCell ref="A18:A19"/>
    <mergeCell ref="A21:E21"/>
  </mergeCells>
  <pageMargins left="1.0236220472440944" right="0.70866141732283472" top="0.74803149606299213" bottom="0.74803149606299213" header="0.31496062992125984" footer="0.31496062992125984"/>
  <pageSetup paperSize="9" orientation="portrait" r:id="rId1"/>
  <rowBreaks count="5" manualBreakCount="5">
    <brk id="6" max="16383" man="1"/>
    <brk id="20" max="16383" man="1"/>
    <brk id="33" max="16383" man="1"/>
    <brk id="45" max="16383" man="1"/>
    <brk id="58" max="16383" man="1"/>
  </rowBreaks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opLeftCell="A112" zoomScaleNormal="100" workbookViewId="0">
      <selection activeCell="F90" sqref="F90"/>
    </sheetView>
  </sheetViews>
  <sheetFormatPr defaultRowHeight="14.4" x14ac:dyDescent="0.3"/>
  <cols>
    <col min="1" max="1" width="6.8984375" style="101" customWidth="1"/>
    <col min="2" max="2" width="32.796875" style="101" customWidth="1"/>
    <col min="3" max="5" width="12.59765625" style="101" customWidth="1"/>
    <col min="6" max="16384" width="8.796875" style="101"/>
  </cols>
  <sheetData>
    <row r="1" spans="1:5" ht="21" x14ac:dyDescent="0.3">
      <c r="A1" s="262" t="s">
        <v>1212</v>
      </c>
      <c r="B1" s="262"/>
      <c r="C1" s="262"/>
      <c r="D1" s="262"/>
      <c r="E1" s="262"/>
    </row>
    <row r="2" spans="1:5" ht="21" x14ac:dyDescent="0.4">
      <c r="A2" s="49" t="s">
        <v>2</v>
      </c>
      <c r="B2" s="50" t="s">
        <v>3</v>
      </c>
      <c r="C2" s="50" t="s">
        <v>4</v>
      </c>
      <c r="D2" s="49" t="s">
        <v>5</v>
      </c>
      <c r="E2" s="49" t="s">
        <v>6</v>
      </c>
    </row>
    <row r="3" spans="1:5" ht="21" x14ac:dyDescent="0.4">
      <c r="A3" s="51">
        <v>1</v>
      </c>
      <c r="B3" s="52" t="s">
        <v>1035</v>
      </c>
      <c r="C3" s="53">
        <v>1</v>
      </c>
      <c r="D3" s="53">
        <v>40000</v>
      </c>
      <c r="E3" s="55">
        <f t="shared" ref="E3:E5" si="0">C3*D3</f>
        <v>40000</v>
      </c>
    </row>
    <row r="4" spans="1:5" ht="21" x14ac:dyDescent="0.4">
      <c r="A4" s="51">
        <v>2</v>
      </c>
      <c r="B4" s="52" t="s">
        <v>297</v>
      </c>
      <c r="C4" s="53">
        <v>1</v>
      </c>
      <c r="D4" s="53">
        <v>10000</v>
      </c>
      <c r="E4" s="55">
        <f t="shared" si="0"/>
        <v>10000</v>
      </c>
    </row>
    <row r="5" spans="1:5" ht="21" x14ac:dyDescent="0.4">
      <c r="A5" s="51">
        <v>3</v>
      </c>
      <c r="B5" s="52" t="s">
        <v>298</v>
      </c>
      <c r="C5" s="53">
        <v>5</v>
      </c>
      <c r="D5" s="53">
        <v>5000</v>
      </c>
      <c r="E5" s="55">
        <f t="shared" si="0"/>
        <v>25000</v>
      </c>
    </row>
    <row r="6" spans="1:5" ht="21" x14ac:dyDescent="0.4">
      <c r="A6" s="265" t="s">
        <v>21</v>
      </c>
      <c r="B6" s="265"/>
      <c r="C6" s="265"/>
      <c r="D6" s="265"/>
      <c r="E6" s="57">
        <f>SUM(E3:E5)</f>
        <v>75000</v>
      </c>
    </row>
    <row r="7" spans="1:5" ht="21" x14ac:dyDescent="0.4">
      <c r="A7" s="270" t="s">
        <v>299</v>
      </c>
      <c r="B7" s="270"/>
      <c r="C7" s="270"/>
      <c r="D7" s="270"/>
      <c r="E7" s="270"/>
    </row>
    <row r="8" spans="1:5" ht="21" x14ac:dyDescent="0.3">
      <c r="A8" s="264" t="s">
        <v>926</v>
      </c>
      <c r="B8" s="264"/>
      <c r="C8" s="264"/>
      <c r="D8" s="264"/>
      <c r="E8" s="264"/>
    </row>
    <row r="9" spans="1:5" ht="21" x14ac:dyDescent="0.4">
      <c r="A9" s="49" t="s">
        <v>2</v>
      </c>
      <c r="B9" s="88" t="s">
        <v>3</v>
      </c>
      <c r="C9" s="88" t="s">
        <v>4</v>
      </c>
      <c r="D9" s="94" t="s">
        <v>5</v>
      </c>
      <c r="E9" s="94" t="s">
        <v>6</v>
      </c>
    </row>
    <row r="10" spans="1:5" ht="21" x14ac:dyDescent="0.3">
      <c r="A10" s="115">
        <v>1</v>
      </c>
      <c r="B10" s="59" t="s">
        <v>927</v>
      </c>
      <c r="C10" s="60">
        <v>1</v>
      </c>
      <c r="D10" s="60">
        <v>2000</v>
      </c>
      <c r="E10" s="55">
        <f t="shared" ref="E10:E12" si="1">C10*D10</f>
        <v>2000</v>
      </c>
    </row>
    <row r="11" spans="1:5" ht="21" x14ac:dyDescent="0.3">
      <c r="A11" s="115">
        <v>2</v>
      </c>
      <c r="B11" s="59" t="s">
        <v>928</v>
      </c>
      <c r="C11" s="60">
        <v>1</v>
      </c>
      <c r="D11" s="65">
        <v>1000</v>
      </c>
      <c r="E11" s="55">
        <f t="shared" si="1"/>
        <v>1000</v>
      </c>
    </row>
    <row r="12" spans="1:5" ht="21" x14ac:dyDescent="0.3">
      <c r="A12" s="115">
        <v>3</v>
      </c>
      <c r="B12" s="59" t="s">
        <v>300</v>
      </c>
      <c r="C12" s="60">
        <v>5</v>
      </c>
      <c r="D12" s="60">
        <v>105</v>
      </c>
      <c r="E12" s="55">
        <f t="shared" si="1"/>
        <v>525</v>
      </c>
    </row>
    <row r="13" spans="1:5" ht="21" x14ac:dyDescent="0.4">
      <c r="A13" s="265" t="s">
        <v>21</v>
      </c>
      <c r="B13" s="265"/>
      <c r="C13" s="265"/>
      <c r="D13" s="265"/>
      <c r="E13" s="57">
        <f>SUM(E10:E12)</f>
        <v>3525</v>
      </c>
    </row>
    <row r="14" spans="1:5" ht="21" x14ac:dyDescent="0.4">
      <c r="A14" s="61"/>
      <c r="B14" s="61"/>
      <c r="C14" s="61"/>
      <c r="D14" s="61"/>
      <c r="E14" s="62"/>
    </row>
    <row r="15" spans="1:5" ht="21" x14ac:dyDescent="0.4">
      <c r="A15" s="61"/>
      <c r="B15" s="61"/>
      <c r="C15" s="61"/>
      <c r="D15" s="61"/>
      <c r="E15" s="62"/>
    </row>
    <row r="16" spans="1:5" ht="21" x14ac:dyDescent="0.3">
      <c r="A16" s="264" t="s">
        <v>929</v>
      </c>
      <c r="B16" s="264"/>
      <c r="C16" s="264"/>
      <c r="D16" s="264"/>
      <c r="E16" s="264"/>
    </row>
    <row r="17" spans="1:5" ht="21" x14ac:dyDescent="0.4">
      <c r="A17" s="94" t="s">
        <v>2</v>
      </c>
      <c r="B17" s="88" t="s">
        <v>3</v>
      </c>
      <c r="C17" s="88" t="s">
        <v>4</v>
      </c>
      <c r="D17" s="94" t="s">
        <v>5</v>
      </c>
      <c r="E17" s="94" t="s">
        <v>6</v>
      </c>
    </row>
    <row r="18" spans="1:5" ht="21" x14ac:dyDescent="0.3">
      <c r="A18" s="60">
        <v>1</v>
      </c>
      <c r="B18" s="59" t="s">
        <v>930</v>
      </c>
      <c r="C18" s="60">
        <v>5</v>
      </c>
      <c r="D18" s="60">
        <v>500</v>
      </c>
      <c r="E18" s="55">
        <f t="shared" ref="E18" si="2">C18*D18</f>
        <v>2500</v>
      </c>
    </row>
    <row r="19" spans="1:5" ht="21" x14ac:dyDescent="0.4">
      <c r="A19" s="265" t="s">
        <v>21</v>
      </c>
      <c r="B19" s="265"/>
      <c r="C19" s="265"/>
      <c r="D19" s="265"/>
      <c r="E19" s="57">
        <f>SUM(E18:E18)</f>
        <v>2500</v>
      </c>
    </row>
    <row r="20" spans="1:5" ht="21" x14ac:dyDescent="0.4">
      <c r="A20" s="61"/>
      <c r="B20" s="61"/>
      <c r="C20" s="61"/>
      <c r="D20" s="61"/>
      <c r="E20" s="62"/>
    </row>
    <row r="21" spans="1:5" ht="21" x14ac:dyDescent="0.4">
      <c r="A21" s="61"/>
      <c r="B21" s="61"/>
      <c r="C21" s="61"/>
      <c r="D21" s="61"/>
      <c r="E21" s="62"/>
    </row>
    <row r="22" spans="1:5" ht="21" x14ac:dyDescent="0.3">
      <c r="A22" s="264" t="s">
        <v>931</v>
      </c>
      <c r="B22" s="264"/>
      <c r="C22" s="264"/>
      <c r="D22" s="264"/>
      <c r="E22" s="264"/>
    </row>
    <row r="23" spans="1:5" ht="21" x14ac:dyDescent="0.4">
      <c r="A23" s="49" t="s">
        <v>2</v>
      </c>
      <c r="B23" s="50" t="s">
        <v>3</v>
      </c>
      <c r="C23" s="50" t="s">
        <v>4</v>
      </c>
      <c r="D23" s="49" t="s">
        <v>5</v>
      </c>
      <c r="E23" s="49" t="s">
        <v>6</v>
      </c>
    </row>
    <row r="24" spans="1:5" ht="21" x14ac:dyDescent="0.4">
      <c r="A24" s="51">
        <v>1</v>
      </c>
      <c r="B24" s="59" t="s">
        <v>300</v>
      </c>
      <c r="C24" s="60">
        <v>2</v>
      </c>
      <c r="D24" s="60">
        <v>105</v>
      </c>
      <c r="E24" s="55">
        <f t="shared" ref="E24" si="3">C24*D24</f>
        <v>210</v>
      </c>
    </row>
    <row r="25" spans="1:5" ht="21" x14ac:dyDescent="0.4">
      <c r="A25" s="265" t="s">
        <v>21</v>
      </c>
      <c r="B25" s="265"/>
      <c r="C25" s="265"/>
      <c r="D25" s="265"/>
      <c r="E25" s="57">
        <f>SUM(E24:E24)</f>
        <v>210</v>
      </c>
    </row>
    <row r="26" spans="1:5" ht="21" x14ac:dyDescent="0.4">
      <c r="A26" s="61"/>
      <c r="B26" s="61"/>
      <c r="C26" s="61"/>
      <c r="D26" s="61"/>
      <c r="E26" s="62"/>
    </row>
    <row r="27" spans="1:5" ht="21" x14ac:dyDescent="0.4">
      <c r="A27" s="61"/>
      <c r="B27" s="61"/>
      <c r="C27" s="61"/>
      <c r="D27" s="61"/>
      <c r="E27" s="62"/>
    </row>
    <row r="28" spans="1:5" ht="21" x14ac:dyDescent="0.3">
      <c r="A28" s="264" t="s">
        <v>932</v>
      </c>
      <c r="B28" s="264"/>
      <c r="C28" s="264"/>
      <c r="D28" s="264"/>
      <c r="E28" s="264"/>
    </row>
    <row r="29" spans="1:5" ht="21" x14ac:dyDescent="0.4">
      <c r="A29" s="49" t="s">
        <v>2</v>
      </c>
      <c r="B29" s="50" t="s">
        <v>3</v>
      </c>
      <c r="C29" s="50" t="s">
        <v>4</v>
      </c>
      <c r="D29" s="49" t="s">
        <v>5</v>
      </c>
      <c r="E29" s="49" t="s">
        <v>6</v>
      </c>
    </row>
    <row r="30" spans="1:5" ht="21" x14ac:dyDescent="0.4">
      <c r="A30" s="51">
        <v>1</v>
      </c>
      <c r="B30" s="59" t="s">
        <v>300</v>
      </c>
      <c r="C30" s="60">
        <v>5</v>
      </c>
      <c r="D30" s="60">
        <v>105</v>
      </c>
      <c r="E30" s="55">
        <f t="shared" ref="E30" si="4">C30*D30</f>
        <v>525</v>
      </c>
    </row>
    <row r="31" spans="1:5" ht="21" x14ac:dyDescent="0.4">
      <c r="A31" s="265" t="s">
        <v>21</v>
      </c>
      <c r="B31" s="265"/>
      <c r="C31" s="265"/>
      <c r="D31" s="265"/>
      <c r="E31" s="57">
        <f>SUM(E30:E30)</f>
        <v>525</v>
      </c>
    </row>
    <row r="32" spans="1:5" ht="21" x14ac:dyDescent="0.4">
      <c r="A32" s="61"/>
      <c r="B32" s="61"/>
      <c r="C32" s="61"/>
      <c r="D32" s="61"/>
      <c r="E32" s="62"/>
    </row>
    <row r="33" spans="1:5" ht="21" x14ac:dyDescent="0.4">
      <c r="A33" s="61"/>
      <c r="B33" s="61"/>
      <c r="C33" s="61"/>
      <c r="D33" s="61"/>
      <c r="E33" s="62"/>
    </row>
    <row r="34" spans="1:5" ht="21" x14ac:dyDescent="0.3">
      <c r="A34" s="264" t="s">
        <v>933</v>
      </c>
      <c r="B34" s="264"/>
      <c r="C34" s="264"/>
      <c r="D34" s="264"/>
      <c r="E34" s="264"/>
    </row>
    <row r="35" spans="1:5" ht="21" x14ac:dyDescent="0.4">
      <c r="A35" s="49" t="s">
        <v>2</v>
      </c>
      <c r="B35" s="50" t="s">
        <v>3</v>
      </c>
      <c r="C35" s="50" t="s">
        <v>4</v>
      </c>
      <c r="D35" s="49" t="s">
        <v>5</v>
      </c>
      <c r="E35" s="49" t="s">
        <v>6</v>
      </c>
    </row>
    <row r="36" spans="1:5" ht="21" x14ac:dyDescent="0.4">
      <c r="A36" s="51">
        <v>1</v>
      </c>
      <c r="B36" s="59" t="s">
        <v>301</v>
      </c>
      <c r="C36" s="60">
        <v>100</v>
      </c>
      <c r="D36" s="60">
        <v>50</v>
      </c>
      <c r="E36" s="55">
        <f t="shared" ref="E36" si="5">C36*D36</f>
        <v>5000</v>
      </c>
    </row>
    <row r="37" spans="1:5" ht="21" x14ac:dyDescent="0.4">
      <c r="A37" s="265" t="s">
        <v>21</v>
      </c>
      <c r="B37" s="265"/>
      <c r="C37" s="265"/>
      <c r="D37" s="265"/>
      <c r="E37" s="57">
        <f>SUM(E36:E36)</f>
        <v>5000</v>
      </c>
    </row>
    <row r="38" spans="1:5" ht="21" x14ac:dyDescent="0.4">
      <c r="A38" s="270" t="s">
        <v>302</v>
      </c>
      <c r="B38" s="270"/>
      <c r="C38" s="270"/>
      <c r="D38" s="270"/>
      <c r="E38" s="270"/>
    </row>
    <row r="39" spans="1:5" ht="21" x14ac:dyDescent="0.3">
      <c r="A39" s="264" t="s">
        <v>303</v>
      </c>
      <c r="B39" s="264"/>
      <c r="C39" s="264"/>
      <c r="D39" s="264"/>
      <c r="E39" s="264"/>
    </row>
    <row r="40" spans="1:5" ht="21" x14ac:dyDescent="0.4">
      <c r="A40" s="49" t="s">
        <v>2</v>
      </c>
      <c r="B40" s="50" t="s">
        <v>3</v>
      </c>
      <c r="C40" s="50" t="s">
        <v>4</v>
      </c>
      <c r="D40" s="49" t="s">
        <v>5</v>
      </c>
      <c r="E40" s="49" t="s">
        <v>6</v>
      </c>
    </row>
    <row r="41" spans="1:5" ht="21" x14ac:dyDescent="0.4">
      <c r="A41" s="51">
        <v>1</v>
      </c>
      <c r="B41" s="59" t="s">
        <v>304</v>
      </c>
      <c r="C41" s="60">
        <v>1</v>
      </c>
      <c r="D41" s="60">
        <v>290</v>
      </c>
      <c r="E41" s="55">
        <f t="shared" ref="E41:E44" si="6">C41*D41</f>
        <v>290</v>
      </c>
    </row>
    <row r="42" spans="1:5" ht="21" x14ac:dyDescent="0.4">
      <c r="A42" s="51">
        <v>2</v>
      </c>
      <c r="B42" s="59" t="s">
        <v>237</v>
      </c>
      <c r="C42" s="60">
        <v>30</v>
      </c>
      <c r="D42" s="60">
        <v>4</v>
      </c>
      <c r="E42" s="55">
        <f t="shared" si="6"/>
        <v>120</v>
      </c>
    </row>
    <row r="43" spans="1:5" ht="21" x14ac:dyDescent="0.4">
      <c r="A43" s="51">
        <v>3</v>
      </c>
      <c r="B43" s="59" t="s">
        <v>259</v>
      </c>
      <c r="C43" s="60">
        <v>2</v>
      </c>
      <c r="D43" s="60">
        <v>15</v>
      </c>
      <c r="E43" s="55">
        <f t="shared" si="6"/>
        <v>30</v>
      </c>
    </row>
    <row r="44" spans="1:5" ht="42" x14ac:dyDescent="0.4">
      <c r="A44" s="51">
        <v>4</v>
      </c>
      <c r="B44" s="59" t="s">
        <v>305</v>
      </c>
      <c r="C44" s="60">
        <v>30</v>
      </c>
      <c r="D44" s="60">
        <v>5</v>
      </c>
      <c r="E44" s="55">
        <f t="shared" si="6"/>
        <v>150</v>
      </c>
    </row>
    <row r="45" spans="1:5" ht="21" x14ac:dyDescent="0.4">
      <c r="A45" s="265" t="s">
        <v>21</v>
      </c>
      <c r="B45" s="265"/>
      <c r="C45" s="265"/>
      <c r="D45" s="265"/>
      <c r="E45" s="57">
        <f>SUM(E41:E44)</f>
        <v>590</v>
      </c>
    </row>
    <row r="46" spans="1:5" ht="21" x14ac:dyDescent="0.4">
      <c r="A46" s="61"/>
      <c r="B46" s="61"/>
      <c r="C46" s="61"/>
      <c r="D46" s="61"/>
      <c r="E46" s="62"/>
    </row>
    <row r="47" spans="1:5" ht="21" x14ac:dyDescent="0.4">
      <c r="A47" s="61"/>
      <c r="B47" s="61"/>
      <c r="C47" s="61"/>
      <c r="D47" s="61"/>
      <c r="E47" s="62"/>
    </row>
    <row r="48" spans="1:5" ht="21" x14ac:dyDescent="0.3">
      <c r="A48" s="264" t="s">
        <v>306</v>
      </c>
      <c r="B48" s="264"/>
      <c r="C48" s="264"/>
      <c r="D48" s="264"/>
      <c r="E48" s="264"/>
    </row>
    <row r="49" spans="1:5" ht="21" x14ac:dyDescent="0.4">
      <c r="A49" s="49" t="s">
        <v>2</v>
      </c>
      <c r="B49" s="50" t="s">
        <v>3</v>
      </c>
      <c r="C49" s="50" t="s">
        <v>4</v>
      </c>
      <c r="D49" s="49" t="s">
        <v>5</v>
      </c>
      <c r="E49" s="49" t="s">
        <v>6</v>
      </c>
    </row>
    <row r="50" spans="1:5" ht="21" x14ac:dyDescent="0.4">
      <c r="A50" s="64" t="s">
        <v>1130</v>
      </c>
      <c r="B50" s="59" t="s">
        <v>307</v>
      </c>
      <c r="C50" s="60">
        <v>1</v>
      </c>
      <c r="D50" s="60">
        <v>1500</v>
      </c>
      <c r="E50" s="55">
        <f t="shared" ref="E50:E53" si="7">C50*D50</f>
        <v>1500</v>
      </c>
    </row>
    <row r="51" spans="1:5" ht="21" x14ac:dyDescent="0.4">
      <c r="A51" s="64" t="s">
        <v>1131</v>
      </c>
      <c r="B51" s="59" t="s">
        <v>308</v>
      </c>
      <c r="C51" s="60">
        <v>20</v>
      </c>
      <c r="D51" s="60">
        <v>30</v>
      </c>
      <c r="E51" s="55">
        <f t="shared" si="7"/>
        <v>600</v>
      </c>
    </row>
    <row r="52" spans="1:5" ht="42" x14ac:dyDescent="0.4">
      <c r="A52" s="64" t="s">
        <v>1132</v>
      </c>
      <c r="B52" s="59" t="s">
        <v>305</v>
      </c>
      <c r="C52" s="60">
        <v>80</v>
      </c>
      <c r="D52" s="60">
        <v>5</v>
      </c>
      <c r="E52" s="55">
        <f t="shared" si="7"/>
        <v>400</v>
      </c>
    </row>
    <row r="53" spans="1:5" ht="42" x14ac:dyDescent="0.4">
      <c r="A53" s="64" t="s">
        <v>1133</v>
      </c>
      <c r="B53" s="59" t="s">
        <v>309</v>
      </c>
      <c r="C53" s="60">
        <v>20</v>
      </c>
      <c r="D53" s="60">
        <v>15</v>
      </c>
      <c r="E53" s="55">
        <f t="shared" si="7"/>
        <v>300</v>
      </c>
    </row>
    <row r="54" spans="1:5" ht="21" x14ac:dyDescent="0.4">
      <c r="A54" s="265" t="s">
        <v>21</v>
      </c>
      <c r="B54" s="265"/>
      <c r="C54" s="265"/>
      <c r="D54" s="265"/>
      <c r="E54" s="57">
        <f>SUM(E50:E53)</f>
        <v>2800</v>
      </c>
    </row>
    <row r="55" spans="1:5" ht="21" x14ac:dyDescent="0.3">
      <c r="A55" s="262" t="s">
        <v>310</v>
      </c>
      <c r="B55" s="262"/>
      <c r="C55" s="262"/>
      <c r="D55" s="262"/>
      <c r="E55" s="262"/>
    </row>
    <row r="56" spans="1:5" ht="21" x14ac:dyDescent="0.3">
      <c r="A56" s="264" t="s">
        <v>311</v>
      </c>
      <c r="B56" s="264"/>
      <c r="C56" s="264"/>
      <c r="D56" s="264"/>
      <c r="E56" s="264"/>
    </row>
    <row r="57" spans="1:5" ht="21" x14ac:dyDescent="0.4">
      <c r="A57" s="49" t="s">
        <v>2</v>
      </c>
      <c r="B57" s="50" t="s">
        <v>3</v>
      </c>
      <c r="C57" s="50" t="s">
        <v>4</v>
      </c>
      <c r="D57" s="49" t="s">
        <v>5</v>
      </c>
      <c r="E57" s="49" t="s">
        <v>6</v>
      </c>
    </row>
    <row r="58" spans="1:5" ht="21" x14ac:dyDescent="0.4">
      <c r="A58" s="51">
        <v>1</v>
      </c>
      <c r="B58" s="116" t="s">
        <v>312</v>
      </c>
      <c r="C58" s="53">
        <v>20</v>
      </c>
      <c r="D58" s="53">
        <v>80</v>
      </c>
      <c r="E58" s="55">
        <f t="shared" ref="E58:E61" si="8">C58*D58</f>
        <v>1600</v>
      </c>
    </row>
    <row r="59" spans="1:5" ht="21" x14ac:dyDescent="0.4">
      <c r="A59" s="51">
        <v>2</v>
      </c>
      <c r="B59" s="116" t="s">
        <v>41</v>
      </c>
      <c r="C59" s="53">
        <v>20</v>
      </c>
      <c r="D59" s="53">
        <v>60</v>
      </c>
      <c r="E59" s="55">
        <f t="shared" si="8"/>
        <v>1200</v>
      </c>
    </row>
    <row r="60" spans="1:5" ht="21" x14ac:dyDescent="0.4">
      <c r="A60" s="51">
        <v>3</v>
      </c>
      <c r="B60" s="116" t="s">
        <v>313</v>
      </c>
      <c r="C60" s="53">
        <v>1</v>
      </c>
      <c r="D60" s="53">
        <v>1200</v>
      </c>
      <c r="E60" s="55">
        <f t="shared" si="8"/>
        <v>1200</v>
      </c>
    </row>
    <row r="61" spans="1:5" ht="21" x14ac:dyDescent="0.4">
      <c r="A61" s="51">
        <v>4</v>
      </c>
      <c r="B61" s="116" t="s">
        <v>314</v>
      </c>
      <c r="C61" s="53">
        <v>1</v>
      </c>
      <c r="D61" s="53">
        <v>1000</v>
      </c>
      <c r="E61" s="55">
        <f t="shared" si="8"/>
        <v>1000</v>
      </c>
    </row>
    <row r="62" spans="1:5" ht="21" x14ac:dyDescent="0.4">
      <c r="A62" s="265" t="s">
        <v>21</v>
      </c>
      <c r="B62" s="265"/>
      <c r="C62" s="265"/>
      <c r="D62" s="265"/>
      <c r="E62" s="57">
        <f>SUM(E58:E61)</f>
        <v>5000</v>
      </c>
    </row>
    <row r="63" spans="1:5" ht="21" x14ac:dyDescent="0.4">
      <c r="A63" s="61"/>
      <c r="B63" s="61"/>
      <c r="C63" s="61"/>
      <c r="D63" s="61"/>
      <c r="E63" s="62"/>
    </row>
    <row r="64" spans="1:5" ht="21" x14ac:dyDescent="0.4">
      <c r="A64" s="61"/>
      <c r="B64" s="61"/>
      <c r="C64" s="61"/>
      <c r="D64" s="61"/>
      <c r="E64" s="62"/>
    </row>
    <row r="65" spans="1:5" ht="21" x14ac:dyDescent="0.3">
      <c r="A65" s="264" t="s">
        <v>315</v>
      </c>
      <c r="B65" s="264"/>
      <c r="C65" s="264"/>
      <c r="D65" s="264"/>
      <c r="E65" s="264"/>
    </row>
    <row r="66" spans="1:5" ht="21" x14ac:dyDescent="0.4">
      <c r="A66" s="49" t="s">
        <v>2</v>
      </c>
      <c r="B66" s="50" t="s">
        <v>3</v>
      </c>
      <c r="C66" s="50" t="s">
        <v>4</v>
      </c>
      <c r="D66" s="49" t="s">
        <v>5</v>
      </c>
      <c r="E66" s="49" t="s">
        <v>6</v>
      </c>
    </row>
    <row r="67" spans="1:5" ht="21" x14ac:dyDescent="0.4">
      <c r="A67" s="51">
        <v>1</v>
      </c>
      <c r="B67" s="116" t="s">
        <v>316</v>
      </c>
      <c r="C67" s="53">
        <v>1</v>
      </c>
      <c r="D67" s="53">
        <v>600</v>
      </c>
      <c r="E67" s="55">
        <f t="shared" ref="E67:E68" si="9">C67*D67</f>
        <v>600</v>
      </c>
    </row>
    <row r="68" spans="1:5" ht="21" x14ac:dyDescent="0.4">
      <c r="A68" s="51">
        <v>2</v>
      </c>
      <c r="B68" s="116" t="s">
        <v>317</v>
      </c>
      <c r="C68" s="53">
        <v>1</v>
      </c>
      <c r="D68" s="53">
        <v>900</v>
      </c>
      <c r="E68" s="55">
        <f t="shared" si="9"/>
        <v>900</v>
      </c>
    </row>
    <row r="69" spans="1:5" ht="21" x14ac:dyDescent="0.4">
      <c r="A69" s="265" t="s">
        <v>21</v>
      </c>
      <c r="B69" s="265"/>
      <c r="C69" s="265"/>
      <c r="D69" s="265"/>
      <c r="E69" s="57">
        <f>SUM(E67:E68)</f>
        <v>1500</v>
      </c>
    </row>
    <row r="70" spans="1:5" ht="21" x14ac:dyDescent="0.4">
      <c r="A70" s="61"/>
      <c r="B70" s="61"/>
      <c r="C70" s="61"/>
      <c r="D70" s="61"/>
      <c r="E70" s="62"/>
    </row>
    <row r="71" spans="1:5" ht="21" x14ac:dyDescent="0.4">
      <c r="A71" s="61"/>
      <c r="B71" s="61"/>
      <c r="C71" s="61"/>
      <c r="D71" s="61"/>
      <c r="E71" s="62"/>
    </row>
    <row r="72" spans="1:5" ht="21" x14ac:dyDescent="0.3">
      <c r="A72" s="264" t="s">
        <v>318</v>
      </c>
      <c r="B72" s="264"/>
      <c r="C72" s="264"/>
      <c r="D72" s="264"/>
      <c r="E72" s="264"/>
    </row>
    <row r="73" spans="1:5" ht="21" x14ac:dyDescent="0.4">
      <c r="A73" s="49" t="s">
        <v>2</v>
      </c>
      <c r="B73" s="50" t="s">
        <v>3</v>
      </c>
      <c r="C73" s="50" t="s">
        <v>4</v>
      </c>
      <c r="D73" s="49" t="s">
        <v>5</v>
      </c>
      <c r="E73" s="49" t="s">
        <v>6</v>
      </c>
    </row>
    <row r="74" spans="1:5" ht="21" x14ac:dyDescent="0.4">
      <c r="A74" s="51">
        <v>1</v>
      </c>
      <c r="B74" s="116" t="s">
        <v>319</v>
      </c>
      <c r="C74" s="53">
        <v>1</v>
      </c>
      <c r="D74" s="53">
        <v>1000</v>
      </c>
      <c r="E74" s="55">
        <f t="shared" ref="E74:E75" si="10">C74*D74</f>
        <v>1000</v>
      </c>
    </row>
    <row r="75" spans="1:5" ht="21" x14ac:dyDescent="0.4">
      <c r="A75" s="51">
        <v>2</v>
      </c>
      <c r="B75" s="116" t="s">
        <v>320</v>
      </c>
      <c r="C75" s="53">
        <v>1</v>
      </c>
      <c r="D75" s="53">
        <v>500</v>
      </c>
      <c r="E75" s="55">
        <f t="shared" si="10"/>
        <v>500</v>
      </c>
    </row>
    <row r="76" spans="1:5" ht="21" x14ac:dyDescent="0.4">
      <c r="A76" s="265" t="s">
        <v>21</v>
      </c>
      <c r="B76" s="265"/>
      <c r="C76" s="265"/>
      <c r="D76" s="265"/>
      <c r="E76" s="57">
        <f>SUM(E74:E75)</f>
        <v>1500</v>
      </c>
    </row>
    <row r="77" spans="1:5" ht="21" x14ac:dyDescent="0.4">
      <c r="A77" s="61"/>
      <c r="B77" s="61"/>
      <c r="C77" s="61"/>
      <c r="D77" s="61"/>
      <c r="E77" s="62"/>
    </row>
    <row r="78" spans="1:5" ht="21" x14ac:dyDescent="0.3">
      <c r="A78" s="262"/>
      <c r="B78" s="262"/>
      <c r="C78" s="262"/>
      <c r="D78" s="262"/>
      <c r="E78" s="262"/>
    </row>
    <row r="79" spans="1:5" ht="21" x14ac:dyDescent="0.3">
      <c r="A79" s="264" t="s">
        <v>321</v>
      </c>
      <c r="B79" s="264"/>
      <c r="C79" s="264"/>
      <c r="D79" s="264"/>
      <c r="E79" s="264"/>
    </row>
    <row r="80" spans="1:5" ht="21" x14ac:dyDescent="0.4">
      <c r="A80" s="49" t="s">
        <v>2</v>
      </c>
      <c r="B80" s="50" t="s">
        <v>3</v>
      </c>
      <c r="C80" s="50" t="s">
        <v>4</v>
      </c>
      <c r="D80" s="49" t="s">
        <v>5</v>
      </c>
      <c r="E80" s="49" t="s">
        <v>6</v>
      </c>
    </row>
    <row r="81" spans="1:5" ht="21" x14ac:dyDescent="0.4">
      <c r="A81" s="51">
        <v>1</v>
      </c>
      <c r="B81" s="116" t="s">
        <v>322</v>
      </c>
      <c r="C81" s="53">
        <v>1</v>
      </c>
      <c r="D81" s="116">
        <v>3000</v>
      </c>
      <c r="E81" s="55">
        <f>C81*D81</f>
        <v>3000</v>
      </c>
    </row>
    <row r="82" spans="1:5" ht="21" x14ac:dyDescent="0.4">
      <c r="A82" s="51">
        <v>2</v>
      </c>
      <c r="B82" s="116" t="s">
        <v>323</v>
      </c>
      <c r="C82" s="53">
        <v>1</v>
      </c>
      <c r="D82" s="116">
        <v>1000</v>
      </c>
      <c r="E82" s="55">
        <f>C82*D82</f>
        <v>1000</v>
      </c>
    </row>
    <row r="83" spans="1:5" ht="21" x14ac:dyDescent="0.4">
      <c r="A83" s="265" t="s">
        <v>21</v>
      </c>
      <c r="B83" s="265"/>
      <c r="C83" s="265"/>
      <c r="D83" s="265"/>
      <c r="E83" s="57">
        <f>SUM(E81:E82)</f>
        <v>4000</v>
      </c>
    </row>
    <row r="84" spans="1:5" ht="21" x14ac:dyDescent="0.4">
      <c r="A84" s="61"/>
      <c r="B84" s="61"/>
      <c r="C84" s="61"/>
      <c r="D84" s="61"/>
      <c r="E84" s="62"/>
    </row>
    <row r="85" spans="1:5" ht="21" x14ac:dyDescent="0.4">
      <c r="A85" s="61"/>
      <c r="B85" s="61"/>
      <c r="C85" s="61"/>
      <c r="D85" s="61"/>
      <c r="E85" s="62"/>
    </row>
    <row r="86" spans="1:5" ht="21" x14ac:dyDescent="0.3">
      <c r="A86" s="264" t="s">
        <v>324</v>
      </c>
      <c r="B86" s="264"/>
      <c r="C86" s="264"/>
      <c r="D86" s="264"/>
      <c r="E86" s="264"/>
    </row>
    <row r="87" spans="1:5" ht="21" x14ac:dyDescent="0.4">
      <c r="A87" s="49" t="s">
        <v>2</v>
      </c>
      <c r="B87" s="50" t="s">
        <v>3</v>
      </c>
      <c r="C87" s="50" t="s">
        <v>4</v>
      </c>
      <c r="D87" s="49" t="s">
        <v>5</v>
      </c>
      <c r="E87" s="49" t="s">
        <v>6</v>
      </c>
    </row>
    <row r="88" spans="1:5" ht="21" x14ac:dyDescent="0.4">
      <c r="A88" s="51">
        <v>1</v>
      </c>
      <c r="B88" s="116" t="s">
        <v>325</v>
      </c>
      <c r="C88" s="53">
        <v>4</v>
      </c>
      <c r="D88" s="53">
        <v>1000</v>
      </c>
      <c r="E88" s="55">
        <f t="shared" ref="E88:E90" si="11">C88*D88</f>
        <v>4000</v>
      </c>
    </row>
    <row r="89" spans="1:5" ht="21" x14ac:dyDescent="0.4">
      <c r="A89" s="51">
        <v>2</v>
      </c>
      <c r="B89" s="116" t="s">
        <v>326</v>
      </c>
      <c r="C89" s="53">
        <v>4</v>
      </c>
      <c r="D89" s="53">
        <v>1000</v>
      </c>
      <c r="E89" s="55">
        <f t="shared" si="11"/>
        <v>4000</v>
      </c>
    </row>
    <row r="90" spans="1:5" ht="21" x14ac:dyDescent="0.4">
      <c r="A90" s="51">
        <v>3</v>
      </c>
      <c r="B90" s="116" t="s">
        <v>328</v>
      </c>
      <c r="C90" s="53">
        <v>4</v>
      </c>
      <c r="D90" s="53">
        <v>500</v>
      </c>
      <c r="E90" s="55">
        <f t="shared" si="11"/>
        <v>2000</v>
      </c>
    </row>
    <row r="91" spans="1:5" ht="21" x14ac:dyDescent="0.4">
      <c r="A91" s="265" t="s">
        <v>21</v>
      </c>
      <c r="B91" s="265"/>
      <c r="C91" s="265"/>
      <c r="D91" s="265"/>
      <c r="E91" s="121">
        <f>SUM(E88:E90)</f>
        <v>10000</v>
      </c>
    </row>
    <row r="92" spans="1:5" ht="21" x14ac:dyDescent="0.3">
      <c r="A92" s="264" t="s">
        <v>329</v>
      </c>
      <c r="B92" s="264"/>
      <c r="C92" s="264"/>
      <c r="D92" s="264"/>
      <c r="E92" s="264"/>
    </row>
    <row r="93" spans="1:5" ht="21" x14ac:dyDescent="0.4">
      <c r="A93" s="49" t="s">
        <v>2</v>
      </c>
      <c r="B93" s="50" t="s">
        <v>3</v>
      </c>
      <c r="C93" s="50" t="s">
        <v>4</v>
      </c>
      <c r="D93" s="49" t="s">
        <v>5</v>
      </c>
      <c r="E93" s="49" t="s">
        <v>6</v>
      </c>
    </row>
    <row r="94" spans="1:5" ht="21" x14ac:dyDescent="0.4">
      <c r="A94" s="51">
        <v>1</v>
      </c>
      <c r="B94" s="116" t="s">
        <v>330</v>
      </c>
      <c r="C94" s="53">
        <v>1</v>
      </c>
      <c r="D94" s="53">
        <v>200</v>
      </c>
      <c r="E94" s="55">
        <f t="shared" ref="E94" si="12">C94*D94</f>
        <v>200</v>
      </c>
    </row>
    <row r="95" spans="1:5" ht="21" x14ac:dyDescent="0.4">
      <c r="A95" s="51">
        <v>2</v>
      </c>
      <c r="B95" s="116" t="s">
        <v>331</v>
      </c>
      <c r="C95" s="53">
        <v>1</v>
      </c>
      <c r="D95" s="53">
        <v>350</v>
      </c>
      <c r="E95" s="55">
        <f t="shared" ref="E95:E97" si="13">C95*D95</f>
        <v>350</v>
      </c>
    </row>
    <row r="96" spans="1:5" ht="21" x14ac:dyDescent="0.4">
      <c r="A96" s="51">
        <v>3</v>
      </c>
      <c r="B96" s="116" t="s">
        <v>332</v>
      </c>
      <c r="C96" s="53">
        <v>6</v>
      </c>
      <c r="D96" s="53">
        <v>400</v>
      </c>
      <c r="E96" s="55">
        <f t="shared" si="13"/>
        <v>2400</v>
      </c>
    </row>
    <row r="97" spans="1:5" ht="21" x14ac:dyDescent="0.4">
      <c r="A97" s="51">
        <v>4</v>
      </c>
      <c r="B97" s="116" t="s">
        <v>333</v>
      </c>
      <c r="C97" s="53">
        <v>1</v>
      </c>
      <c r="D97" s="53">
        <v>1000</v>
      </c>
      <c r="E97" s="55">
        <f t="shared" si="13"/>
        <v>1000</v>
      </c>
    </row>
    <row r="98" spans="1:5" ht="21" x14ac:dyDescent="0.4">
      <c r="A98" s="265" t="s">
        <v>21</v>
      </c>
      <c r="B98" s="265"/>
      <c r="C98" s="265"/>
      <c r="D98" s="265"/>
      <c r="E98" s="57">
        <f>SUM(E94:E97)</f>
        <v>3950</v>
      </c>
    </row>
    <row r="99" spans="1:5" ht="21" x14ac:dyDescent="0.4">
      <c r="A99" s="61"/>
      <c r="B99" s="61"/>
      <c r="C99" s="61"/>
      <c r="D99" s="61"/>
      <c r="E99" s="62"/>
    </row>
    <row r="100" spans="1:5" ht="21" x14ac:dyDescent="0.4">
      <c r="A100" s="61"/>
      <c r="B100" s="61"/>
      <c r="C100" s="61"/>
      <c r="D100" s="61"/>
      <c r="E100" s="62"/>
    </row>
    <row r="101" spans="1:5" ht="21" x14ac:dyDescent="0.3">
      <c r="A101" s="264" t="s">
        <v>334</v>
      </c>
      <c r="B101" s="264"/>
      <c r="C101" s="264"/>
      <c r="D101" s="264"/>
      <c r="E101" s="264"/>
    </row>
    <row r="102" spans="1:5" ht="21" x14ac:dyDescent="0.4">
      <c r="A102" s="49" t="s">
        <v>2</v>
      </c>
      <c r="B102" s="50" t="s">
        <v>3</v>
      </c>
      <c r="C102" s="50" t="s">
        <v>4</v>
      </c>
      <c r="D102" s="49" t="s">
        <v>5</v>
      </c>
      <c r="E102" s="49" t="s">
        <v>6</v>
      </c>
    </row>
    <row r="103" spans="1:5" ht="21" x14ac:dyDescent="0.4">
      <c r="A103" s="51">
        <v>1</v>
      </c>
      <c r="B103" s="116" t="s">
        <v>335</v>
      </c>
      <c r="C103" s="53">
        <v>400</v>
      </c>
      <c r="D103" s="53">
        <v>10</v>
      </c>
      <c r="E103" s="55">
        <f t="shared" ref="E103:E108" si="14">C103*D103</f>
        <v>4000</v>
      </c>
    </row>
    <row r="104" spans="1:5" ht="21" x14ac:dyDescent="0.4">
      <c r="A104" s="51">
        <v>2</v>
      </c>
      <c r="B104" s="116" t="s">
        <v>331</v>
      </c>
      <c r="C104" s="53">
        <v>1</v>
      </c>
      <c r="D104" s="53">
        <v>350</v>
      </c>
      <c r="E104" s="55">
        <f t="shared" si="14"/>
        <v>350</v>
      </c>
    </row>
    <row r="105" spans="1:5" ht="21" x14ac:dyDescent="0.4">
      <c r="A105" s="51">
        <v>3</v>
      </c>
      <c r="B105" s="116" t="s">
        <v>332</v>
      </c>
      <c r="C105" s="53">
        <v>6</v>
      </c>
      <c r="D105" s="53">
        <v>400</v>
      </c>
      <c r="E105" s="55">
        <f t="shared" si="14"/>
        <v>2400</v>
      </c>
    </row>
    <row r="106" spans="1:5" ht="21" x14ac:dyDescent="0.4">
      <c r="A106" s="51">
        <v>4</v>
      </c>
      <c r="B106" s="116" t="s">
        <v>333</v>
      </c>
      <c r="C106" s="53">
        <v>1</v>
      </c>
      <c r="D106" s="53">
        <v>1200</v>
      </c>
      <c r="E106" s="55">
        <f t="shared" si="14"/>
        <v>1200</v>
      </c>
    </row>
    <row r="107" spans="1:5" ht="21" x14ac:dyDescent="0.4">
      <c r="A107" s="51">
        <v>5</v>
      </c>
      <c r="B107" s="116" t="s">
        <v>336</v>
      </c>
      <c r="C107" s="53">
        <v>5</v>
      </c>
      <c r="D107" s="53">
        <v>60</v>
      </c>
      <c r="E107" s="55">
        <f t="shared" si="14"/>
        <v>300</v>
      </c>
    </row>
    <row r="108" spans="1:5" ht="21" x14ac:dyDescent="0.4">
      <c r="A108" s="51">
        <v>6</v>
      </c>
      <c r="B108" s="116" t="s">
        <v>337</v>
      </c>
      <c r="C108" s="53">
        <v>20</v>
      </c>
      <c r="D108" s="53">
        <v>80</v>
      </c>
      <c r="E108" s="55">
        <f t="shared" si="14"/>
        <v>1600</v>
      </c>
    </row>
    <row r="109" spans="1:5" ht="21" x14ac:dyDescent="0.4">
      <c r="A109" s="265" t="s">
        <v>21</v>
      </c>
      <c r="B109" s="265"/>
      <c r="C109" s="265"/>
      <c r="D109" s="265"/>
      <c r="E109" s="57">
        <f>SUM(E103:E108)</f>
        <v>9850</v>
      </c>
    </row>
    <row r="110" spans="1:5" ht="21" x14ac:dyDescent="0.4">
      <c r="A110" s="270" t="s">
        <v>338</v>
      </c>
      <c r="B110" s="270"/>
      <c r="C110" s="270"/>
      <c r="D110" s="270"/>
      <c r="E110" s="270"/>
    </row>
    <row r="111" spans="1:5" ht="21" x14ac:dyDescent="0.3">
      <c r="A111" s="264" t="s">
        <v>339</v>
      </c>
      <c r="B111" s="264"/>
      <c r="C111" s="264"/>
      <c r="D111" s="264"/>
      <c r="E111" s="264"/>
    </row>
    <row r="112" spans="1:5" ht="21" x14ac:dyDescent="0.4">
      <c r="A112" s="49" t="s">
        <v>2</v>
      </c>
      <c r="B112" s="50" t="s">
        <v>3</v>
      </c>
      <c r="C112" s="50" t="s">
        <v>4</v>
      </c>
      <c r="D112" s="49" t="s">
        <v>5</v>
      </c>
      <c r="E112" s="49" t="s">
        <v>6</v>
      </c>
    </row>
    <row r="113" spans="1:5" ht="21" x14ac:dyDescent="0.4">
      <c r="A113" s="51">
        <v>1</v>
      </c>
      <c r="B113" s="59" t="s">
        <v>1037</v>
      </c>
      <c r="C113" s="60">
        <v>6</v>
      </c>
      <c r="D113" s="60">
        <v>65</v>
      </c>
      <c r="E113" s="55">
        <f t="shared" ref="E113" si="15">C113*D113</f>
        <v>390</v>
      </c>
    </row>
    <row r="114" spans="1:5" ht="21" x14ac:dyDescent="0.4">
      <c r="A114" s="265" t="s">
        <v>21</v>
      </c>
      <c r="B114" s="265"/>
      <c r="C114" s="265"/>
      <c r="D114" s="265"/>
      <c r="E114" s="57">
        <f>SUM(E113:E113)</f>
        <v>390</v>
      </c>
    </row>
    <row r="115" spans="1:5" ht="21" x14ac:dyDescent="0.4">
      <c r="A115" s="61"/>
      <c r="B115" s="61"/>
      <c r="C115" s="61"/>
      <c r="D115" s="61"/>
      <c r="E115" s="62"/>
    </row>
    <row r="116" spans="1:5" ht="21" x14ac:dyDescent="0.4">
      <c r="A116" s="61"/>
      <c r="B116" s="61"/>
      <c r="C116" s="61"/>
      <c r="D116" s="61"/>
      <c r="E116" s="62"/>
    </row>
    <row r="117" spans="1:5" ht="21" x14ac:dyDescent="0.3">
      <c r="A117" s="264" t="s">
        <v>340</v>
      </c>
      <c r="B117" s="264"/>
      <c r="C117" s="264"/>
      <c r="D117" s="264"/>
      <c r="E117" s="264"/>
    </row>
    <row r="118" spans="1:5" ht="21" x14ac:dyDescent="0.4">
      <c r="A118" s="49" t="s">
        <v>2</v>
      </c>
      <c r="B118" s="50" t="s">
        <v>3</v>
      </c>
      <c r="C118" s="50" t="s">
        <v>4</v>
      </c>
      <c r="D118" s="49" t="s">
        <v>5</v>
      </c>
      <c r="E118" s="49" t="s">
        <v>6</v>
      </c>
    </row>
    <row r="119" spans="1:5" ht="21" x14ac:dyDescent="0.4">
      <c r="A119" s="51">
        <v>1</v>
      </c>
      <c r="B119" s="59" t="s">
        <v>1037</v>
      </c>
      <c r="C119" s="60">
        <v>6</v>
      </c>
      <c r="D119" s="60">
        <v>65</v>
      </c>
      <c r="E119" s="55">
        <f t="shared" ref="E119" si="16">C119*D119</f>
        <v>390</v>
      </c>
    </row>
    <row r="120" spans="1:5" ht="21" x14ac:dyDescent="0.4">
      <c r="A120" s="265" t="s">
        <v>21</v>
      </c>
      <c r="B120" s="265"/>
      <c r="C120" s="265"/>
      <c r="D120" s="265"/>
      <c r="E120" s="57">
        <f>SUM(E119:E119)</f>
        <v>390</v>
      </c>
    </row>
    <row r="121" spans="1:5" ht="21" x14ac:dyDescent="0.4">
      <c r="A121" s="61"/>
      <c r="B121" s="61"/>
      <c r="C121" s="61"/>
      <c r="D121" s="61"/>
      <c r="E121" s="62"/>
    </row>
    <row r="122" spans="1:5" ht="21" x14ac:dyDescent="0.4">
      <c r="A122" s="61"/>
      <c r="B122" s="61"/>
      <c r="C122" s="61"/>
      <c r="D122" s="61"/>
      <c r="E122" s="62"/>
    </row>
    <row r="123" spans="1:5" ht="21" x14ac:dyDescent="0.3">
      <c r="A123" s="264" t="s">
        <v>341</v>
      </c>
      <c r="B123" s="264"/>
      <c r="C123" s="264"/>
      <c r="D123" s="264"/>
      <c r="E123" s="264"/>
    </row>
    <row r="124" spans="1:5" ht="21" x14ac:dyDescent="0.4">
      <c r="A124" s="49" t="s">
        <v>2</v>
      </c>
      <c r="B124" s="50" t="s">
        <v>3</v>
      </c>
      <c r="C124" s="50" t="s">
        <v>4</v>
      </c>
      <c r="D124" s="49" t="s">
        <v>5</v>
      </c>
      <c r="E124" s="49" t="s">
        <v>6</v>
      </c>
    </row>
    <row r="125" spans="1:5" ht="21" x14ac:dyDescent="0.4">
      <c r="A125" s="51">
        <v>1</v>
      </c>
      <c r="B125" s="59" t="s">
        <v>1037</v>
      </c>
      <c r="C125" s="60">
        <v>6</v>
      </c>
      <c r="D125" s="60">
        <v>65</v>
      </c>
      <c r="E125" s="55">
        <f t="shared" ref="E125:E126" si="17">C125*D125</f>
        <v>390</v>
      </c>
    </row>
    <row r="126" spans="1:5" ht="42" x14ac:dyDescent="0.4">
      <c r="A126" s="51">
        <v>2</v>
      </c>
      <c r="B126" s="59" t="s">
        <v>342</v>
      </c>
      <c r="C126" s="60">
        <v>1</v>
      </c>
      <c r="D126" s="60">
        <v>105</v>
      </c>
      <c r="E126" s="55">
        <f t="shared" si="17"/>
        <v>105</v>
      </c>
    </row>
    <row r="127" spans="1:5" ht="21" x14ac:dyDescent="0.4">
      <c r="A127" s="265" t="s">
        <v>21</v>
      </c>
      <c r="B127" s="265"/>
      <c r="C127" s="265"/>
      <c r="D127" s="265"/>
      <c r="E127" s="57">
        <f>SUM(E125:E126)</f>
        <v>495</v>
      </c>
    </row>
    <row r="128" spans="1:5" ht="21" x14ac:dyDescent="0.3">
      <c r="A128" s="264" t="s">
        <v>343</v>
      </c>
      <c r="B128" s="264"/>
      <c r="C128" s="264"/>
      <c r="D128" s="264"/>
      <c r="E128" s="264"/>
    </row>
    <row r="129" spans="1:5" ht="21" x14ac:dyDescent="0.4">
      <c r="A129" s="49" t="s">
        <v>2</v>
      </c>
      <c r="B129" s="50" t="s">
        <v>3</v>
      </c>
      <c r="C129" s="50" t="s">
        <v>4</v>
      </c>
      <c r="D129" s="49" t="s">
        <v>5</v>
      </c>
      <c r="E129" s="49" t="s">
        <v>6</v>
      </c>
    </row>
    <row r="130" spans="1:5" ht="21" x14ac:dyDescent="0.4">
      <c r="A130" s="51">
        <v>1</v>
      </c>
      <c r="B130" s="59" t="s">
        <v>1037</v>
      </c>
      <c r="C130" s="60">
        <v>6</v>
      </c>
      <c r="D130" s="60">
        <v>65</v>
      </c>
      <c r="E130" s="55">
        <f t="shared" ref="E130" si="18">C130*D130</f>
        <v>390</v>
      </c>
    </row>
    <row r="131" spans="1:5" ht="21" x14ac:dyDescent="0.4">
      <c r="A131" s="265" t="s">
        <v>21</v>
      </c>
      <c r="B131" s="265"/>
      <c r="C131" s="265"/>
      <c r="D131" s="265"/>
      <c r="E131" s="57">
        <f>SUM(E130:E130)</f>
        <v>390</v>
      </c>
    </row>
    <row r="132" spans="1:5" ht="21" x14ac:dyDescent="0.4">
      <c r="A132" s="61"/>
      <c r="B132" s="61"/>
      <c r="C132" s="61"/>
      <c r="D132" s="61"/>
      <c r="E132" s="62"/>
    </row>
    <row r="133" spans="1:5" ht="21" x14ac:dyDescent="0.4">
      <c r="A133" s="61"/>
      <c r="B133" s="61"/>
      <c r="C133" s="61"/>
      <c r="D133" s="61"/>
      <c r="E133" s="62"/>
    </row>
    <row r="134" spans="1:5" ht="21" x14ac:dyDescent="0.3">
      <c r="A134" s="264" t="s">
        <v>344</v>
      </c>
      <c r="B134" s="264"/>
      <c r="C134" s="264"/>
      <c r="D134" s="264"/>
      <c r="E134" s="264"/>
    </row>
    <row r="135" spans="1:5" ht="21" x14ac:dyDescent="0.4">
      <c r="A135" s="49" t="s">
        <v>2</v>
      </c>
      <c r="B135" s="50" t="s">
        <v>3</v>
      </c>
      <c r="C135" s="50" t="s">
        <v>4</v>
      </c>
      <c r="D135" s="49" t="s">
        <v>5</v>
      </c>
      <c r="E135" s="49" t="s">
        <v>6</v>
      </c>
    </row>
    <row r="136" spans="1:5" ht="21" x14ac:dyDescent="0.4">
      <c r="A136" s="51">
        <v>1</v>
      </c>
      <c r="B136" s="59" t="s">
        <v>345</v>
      </c>
      <c r="C136" s="60">
        <v>1</v>
      </c>
      <c r="D136" s="60">
        <v>500</v>
      </c>
      <c r="E136" s="55">
        <f t="shared" ref="E136:E141" si="19">C136*D136</f>
        <v>500</v>
      </c>
    </row>
    <row r="137" spans="1:5" ht="21" x14ac:dyDescent="0.4">
      <c r="A137" s="51">
        <v>2</v>
      </c>
      <c r="B137" s="67" t="s">
        <v>342</v>
      </c>
      <c r="C137" s="60">
        <v>1</v>
      </c>
      <c r="D137" s="60">
        <v>105</v>
      </c>
      <c r="E137" s="55">
        <f t="shared" si="19"/>
        <v>105</v>
      </c>
    </row>
    <row r="138" spans="1:5" ht="21" x14ac:dyDescent="0.4">
      <c r="A138" s="51">
        <v>3</v>
      </c>
      <c r="B138" s="59" t="s">
        <v>346</v>
      </c>
      <c r="C138" s="60">
        <v>1</v>
      </c>
      <c r="D138" s="60">
        <v>105</v>
      </c>
      <c r="E138" s="55">
        <f t="shared" si="19"/>
        <v>105</v>
      </c>
    </row>
    <row r="139" spans="1:5" ht="21" x14ac:dyDescent="0.4">
      <c r="A139" s="51">
        <v>4</v>
      </c>
      <c r="B139" s="59" t="s">
        <v>347</v>
      </c>
      <c r="C139" s="60">
        <v>1</v>
      </c>
      <c r="D139" s="60">
        <v>108</v>
      </c>
      <c r="E139" s="55">
        <f t="shared" si="19"/>
        <v>108</v>
      </c>
    </row>
    <row r="140" spans="1:5" ht="21" x14ac:dyDescent="0.4">
      <c r="A140" s="51">
        <v>5</v>
      </c>
      <c r="B140" s="59" t="s">
        <v>181</v>
      </c>
      <c r="C140" s="60">
        <v>1</v>
      </c>
      <c r="D140" s="60">
        <v>160</v>
      </c>
      <c r="E140" s="55">
        <f t="shared" si="19"/>
        <v>160</v>
      </c>
    </row>
    <row r="141" spans="1:5" ht="21" customHeight="1" x14ac:dyDescent="0.4">
      <c r="A141" s="51">
        <v>6</v>
      </c>
      <c r="B141" s="59" t="s">
        <v>1038</v>
      </c>
      <c r="C141" s="60">
        <v>1</v>
      </c>
      <c r="D141" s="60">
        <v>3000</v>
      </c>
      <c r="E141" s="55">
        <f t="shared" si="19"/>
        <v>3000</v>
      </c>
    </row>
    <row r="142" spans="1:5" ht="21" x14ac:dyDescent="0.4">
      <c r="A142" s="265" t="s">
        <v>21</v>
      </c>
      <c r="B142" s="265"/>
      <c r="C142" s="265"/>
      <c r="D142" s="265"/>
      <c r="E142" s="57">
        <f>SUM(E136:E141)</f>
        <v>3978</v>
      </c>
    </row>
    <row r="143" spans="1:5" ht="21" x14ac:dyDescent="0.4">
      <c r="A143" s="270" t="s">
        <v>348</v>
      </c>
      <c r="B143" s="270"/>
      <c r="C143" s="270"/>
      <c r="D143" s="270"/>
      <c r="E143" s="270"/>
    </row>
    <row r="144" spans="1:5" ht="21" x14ac:dyDescent="0.3">
      <c r="A144" s="264" t="s">
        <v>349</v>
      </c>
      <c r="B144" s="264"/>
      <c r="C144" s="264"/>
      <c r="D144" s="264"/>
      <c r="E144" s="264"/>
    </row>
    <row r="145" spans="1:5" ht="21" x14ac:dyDescent="0.4">
      <c r="A145" s="49" t="s">
        <v>2</v>
      </c>
      <c r="B145" s="50" t="s">
        <v>3</v>
      </c>
      <c r="C145" s="50" t="s">
        <v>4</v>
      </c>
      <c r="D145" s="49" t="s">
        <v>5</v>
      </c>
      <c r="E145" s="49" t="s">
        <v>6</v>
      </c>
    </row>
    <row r="146" spans="1:5" ht="21" x14ac:dyDescent="0.4">
      <c r="A146" s="51">
        <v>1</v>
      </c>
      <c r="B146" s="52" t="s">
        <v>350</v>
      </c>
      <c r="C146" s="60">
        <v>2</v>
      </c>
      <c r="D146" s="60">
        <v>105</v>
      </c>
      <c r="E146" s="55">
        <f t="shared" ref="E146:E147" si="20">C146*D146</f>
        <v>210</v>
      </c>
    </row>
    <row r="147" spans="1:5" ht="21" x14ac:dyDescent="0.4">
      <c r="A147" s="51">
        <v>2</v>
      </c>
      <c r="B147" s="59" t="s">
        <v>351</v>
      </c>
      <c r="C147" s="60">
        <v>1</v>
      </c>
      <c r="D147" s="60">
        <v>100</v>
      </c>
      <c r="E147" s="55">
        <f t="shared" si="20"/>
        <v>100</v>
      </c>
    </row>
    <row r="148" spans="1:5" ht="21" x14ac:dyDescent="0.4">
      <c r="A148" s="265" t="s">
        <v>21</v>
      </c>
      <c r="B148" s="265"/>
      <c r="C148" s="265"/>
      <c r="D148" s="265"/>
      <c r="E148" s="57">
        <f>SUM(E146:E147)</f>
        <v>310</v>
      </c>
    </row>
    <row r="149" spans="1:5" ht="21" x14ac:dyDescent="0.4">
      <c r="A149" s="270" t="s">
        <v>352</v>
      </c>
      <c r="B149" s="270"/>
      <c r="C149" s="270"/>
      <c r="D149" s="270"/>
      <c r="E149" s="270"/>
    </row>
    <row r="150" spans="1:5" ht="21" x14ac:dyDescent="0.3">
      <c r="A150" s="264" t="s">
        <v>353</v>
      </c>
      <c r="B150" s="264"/>
      <c r="C150" s="264"/>
      <c r="D150" s="264"/>
      <c r="E150" s="264"/>
    </row>
    <row r="151" spans="1:5" ht="21" x14ac:dyDescent="0.4">
      <c r="A151" s="49" t="s">
        <v>2</v>
      </c>
      <c r="B151" s="50" t="s">
        <v>3</v>
      </c>
      <c r="C151" s="50" t="s">
        <v>4</v>
      </c>
      <c r="D151" s="49" t="s">
        <v>5</v>
      </c>
      <c r="E151" s="49" t="s">
        <v>6</v>
      </c>
    </row>
    <row r="152" spans="1:5" ht="21" x14ac:dyDescent="0.4">
      <c r="A152" s="51">
        <v>1</v>
      </c>
      <c r="B152" s="52" t="s">
        <v>357</v>
      </c>
      <c r="C152" s="52">
        <v>3</v>
      </c>
      <c r="D152" s="117">
        <v>1500</v>
      </c>
      <c r="E152" s="55">
        <f t="shared" ref="E152:E155" si="21">C152*D152</f>
        <v>4500</v>
      </c>
    </row>
    <row r="153" spans="1:5" ht="21" x14ac:dyDescent="0.4">
      <c r="A153" s="51">
        <v>2</v>
      </c>
      <c r="B153" s="52" t="s">
        <v>354</v>
      </c>
      <c r="C153" s="52">
        <v>1</v>
      </c>
      <c r="D153" s="117">
        <v>1000</v>
      </c>
      <c r="E153" s="55">
        <f t="shared" si="21"/>
        <v>1000</v>
      </c>
    </row>
    <row r="154" spans="1:5" ht="21" x14ac:dyDescent="0.4">
      <c r="A154" s="51">
        <v>3</v>
      </c>
      <c r="B154" s="52" t="s">
        <v>355</v>
      </c>
      <c r="C154" s="52">
        <v>3</v>
      </c>
      <c r="D154" s="52">
        <v>60</v>
      </c>
      <c r="E154" s="55">
        <f t="shared" si="21"/>
        <v>180</v>
      </c>
    </row>
    <row r="155" spans="1:5" ht="21" x14ac:dyDescent="0.4">
      <c r="A155" s="51">
        <v>4</v>
      </c>
      <c r="B155" s="52" t="s">
        <v>356</v>
      </c>
      <c r="C155" s="52">
        <v>3</v>
      </c>
      <c r="D155" s="52">
        <v>100</v>
      </c>
      <c r="E155" s="55">
        <f t="shared" si="21"/>
        <v>300</v>
      </c>
    </row>
    <row r="156" spans="1:5" ht="21" x14ac:dyDescent="0.4">
      <c r="A156" s="265" t="s">
        <v>21</v>
      </c>
      <c r="B156" s="265"/>
      <c r="C156" s="265"/>
      <c r="D156" s="265"/>
      <c r="E156" s="57">
        <f>SUM(E152:E155)</f>
        <v>5980</v>
      </c>
    </row>
    <row r="157" spans="1:5" ht="21" x14ac:dyDescent="0.3">
      <c r="A157" s="264" t="s">
        <v>358</v>
      </c>
      <c r="B157" s="264"/>
      <c r="C157" s="264"/>
      <c r="D157" s="264"/>
      <c r="E157" s="264"/>
    </row>
    <row r="158" spans="1:5" ht="21" x14ac:dyDescent="0.4">
      <c r="A158" s="49" t="s">
        <v>2</v>
      </c>
      <c r="B158" s="50" t="s">
        <v>3</v>
      </c>
      <c r="C158" s="50" t="s">
        <v>4</v>
      </c>
      <c r="D158" s="49" t="s">
        <v>5</v>
      </c>
      <c r="E158" s="49" t="s">
        <v>6</v>
      </c>
    </row>
    <row r="159" spans="1:5" ht="21" x14ac:dyDescent="0.4">
      <c r="A159" s="51">
        <v>1</v>
      </c>
      <c r="B159" s="52" t="s">
        <v>1039</v>
      </c>
      <c r="C159" s="118">
        <v>1</v>
      </c>
      <c r="D159" s="118">
        <v>500</v>
      </c>
      <c r="E159" s="55">
        <f t="shared" ref="E159:E161" si="22">C159*D159</f>
        <v>500</v>
      </c>
    </row>
    <row r="160" spans="1:5" ht="42" x14ac:dyDescent="0.4">
      <c r="A160" s="51">
        <v>2</v>
      </c>
      <c r="B160" s="52" t="s">
        <v>1210</v>
      </c>
      <c r="C160" s="118">
        <v>1</v>
      </c>
      <c r="D160" s="119">
        <v>1000</v>
      </c>
      <c r="E160" s="55">
        <f t="shared" si="22"/>
        <v>1000</v>
      </c>
    </row>
    <row r="161" spans="1:5" ht="42" x14ac:dyDescent="0.4">
      <c r="A161" s="51">
        <v>3</v>
      </c>
      <c r="B161" s="52" t="s">
        <v>1211</v>
      </c>
      <c r="C161" s="118">
        <v>1</v>
      </c>
      <c r="D161" s="119">
        <v>1000</v>
      </c>
      <c r="E161" s="120">
        <f t="shared" si="22"/>
        <v>1000</v>
      </c>
    </row>
    <row r="162" spans="1:5" ht="21" x14ac:dyDescent="0.4">
      <c r="A162" s="265" t="s">
        <v>21</v>
      </c>
      <c r="B162" s="265"/>
      <c r="C162" s="265"/>
      <c r="D162" s="265"/>
      <c r="E162" s="121">
        <f>SUM(E159:E161)</f>
        <v>2500</v>
      </c>
    </row>
    <row r="163" spans="1:5" ht="21" x14ac:dyDescent="0.3">
      <c r="A163" s="264"/>
      <c r="B163" s="264"/>
      <c r="C163" s="264"/>
      <c r="D163" s="264"/>
      <c r="E163" s="264"/>
    </row>
    <row r="164" spans="1:5" ht="21" x14ac:dyDescent="0.3">
      <c r="A164" s="264"/>
      <c r="B164" s="264"/>
      <c r="C164" s="264"/>
      <c r="D164" s="264"/>
      <c r="E164" s="264"/>
    </row>
    <row r="165" spans="1:5" ht="25.8" x14ac:dyDescent="0.5">
      <c r="A165" s="279" t="s">
        <v>1105</v>
      </c>
      <c r="B165" s="279"/>
      <c r="C165" s="279"/>
      <c r="D165" s="279"/>
      <c r="E165" s="103">
        <f>E13+E19+E25+E31+E37+E45+E54+E62+E69+E76+E83+E91+E98+E109+E114+E120+E127+E131+E142+E148+E156+E162</f>
        <v>65383</v>
      </c>
    </row>
  </sheetData>
  <mergeCells count="56">
    <mergeCell ref="A165:D165"/>
    <mergeCell ref="A163:E163"/>
    <mergeCell ref="A148:D148"/>
    <mergeCell ref="A164:E164"/>
    <mergeCell ref="A149:E149"/>
    <mergeCell ref="A150:E150"/>
    <mergeCell ref="A156:D156"/>
    <mergeCell ref="A157:E157"/>
    <mergeCell ref="A162:D162"/>
    <mergeCell ref="A131:D131"/>
    <mergeCell ref="A134:E134"/>
    <mergeCell ref="A142:D142"/>
    <mergeCell ref="A144:E144"/>
    <mergeCell ref="A143:E143"/>
    <mergeCell ref="A111:E111"/>
    <mergeCell ref="A114:D114"/>
    <mergeCell ref="A117:E117"/>
    <mergeCell ref="A120:D120"/>
    <mergeCell ref="A128:E128"/>
    <mergeCell ref="A123:E123"/>
    <mergeCell ref="A127:D127"/>
    <mergeCell ref="A65:E65"/>
    <mergeCell ref="A69:D69"/>
    <mergeCell ref="A72:E72"/>
    <mergeCell ref="A76:D76"/>
    <mergeCell ref="A109:D109"/>
    <mergeCell ref="A48:E48"/>
    <mergeCell ref="A54:D54"/>
    <mergeCell ref="A55:E55"/>
    <mergeCell ref="A56:E56"/>
    <mergeCell ref="A62:D62"/>
    <mergeCell ref="A110:E110"/>
    <mergeCell ref="A92:E92"/>
    <mergeCell ref="A98:D98"/>
    <mergeCell ref="A101:E101"/>
    <mergeCell ref="A78:E78"/>
    <mergeCell ref="A79:E79"/>
    <mergeCell ref="A83:D83"/>
    <mergeCell ref="A86:E86"/>
    <mergeCell ref="A91:D91"/>
    <mergeCell ref="A31:D31"/>
    <mergeCell ref="A34:E34"/>
    <mergeCell ref="A37:D37"/>
    <mergeCell ref="A39:E39"/>
    <mergeCell ref="A45:D45"/>
    <mergeCell ref="A38:E38"/>
    <mergeCell ref="A28:E28"/>
    <mergeCell ref="A1:E1"/>
    <mergeCell ref="A6:D6"/>
    <mergeCell ref="A22:E22"/>
    <mergeCell ref="A25:D25"/>
    <mergeCell ref="A7:E7"/>
    <mergeCell ref="A8:E8"/>
    <mergeCell ref="A13:D13"/>
    <mergeCell ref="A16:E16"/>
    <mergeCell ref="A19:D19"/>
  </mergeCells>
  <pageMargins left="0.94488188976377963" right="0.70866141732283472" top="0.74803149606299213" bottom="0.74803149606299213" header="0.31496062992125984" footer="0.31496062992125984"/>
  <pageSetup paperSize="9" orientation="portrait" r:id="rId1"/>
  <rowBreaks count="9" manualBreakCount="9">
    <brk id="6" max="16383" man="1"/>
    <brk id="37" max="16383" man="1"/>
    <brk id="54" max="16383" man="1"/>
    <brk id="85" max="16383" man="1"/>
    <brk id="109" max="16383" man="1"/>
    <brk id="127" max="16383" man="1"/>
    <brk id="142" max="16383" man="1"/>
    <brk id="148" max="16383" man="1"/>
    <brk id="162" max="16383" man="1"/>
  </rowBreaks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58" zoomScale="115" zoomScaleNormal="115" workbookViewId="0">
      <selection activeCell="A41" sqref="A41:E41"/>
    </sheetView>
  </sheetViews>
  <sheetFormatPr defaultRowHeight="14.4" x14ac:dyDescent="0.3"/>
  <cols>
    <col min="1" max="1" width="6.8984375" style="101" customWidth="1"/>
    <col min="2" max="2" width="32.796875" style="101" customWidth="1"/>
    <col min="3" max="5" width="12.59765625" style="101" customWidth="1"/>
    <col min="6" max="16384" width="8.796875" style="101"/>
  </cols>
  <sheetData>
    <row r="1" spans="1:5" ht="21" x14ac:dyDescent="0.3">
      <c r="A1" s="262" t="s">
        <v>359</v>
      </c>
      <c r="B1" s="262"/>
      <c r="C1" s="262"/>
      <c r="D1" s="262"/>
      <c r="E1" s="262"/>
    </row>
    <row r="2" spans="1:5" ht="21" x14ac:dyDescent="0.3">
      <c r="A2" s="264" t="s">
        <v>360</v>
      </c>
      <c r="B2" s="264"/>
      <c r="C2" s="264"/>
      <c r="D2" s="264"/>
      <c r="E2" s="264"/>
    </row>
    <row r="3" spans="1:5" ht="21" x14ac:dyDescent="0.4">
      <c r="A3" s="49" t="s">
        <v>2</v>
      </c>
      <c r="B3" s="50" t="s">
        <v>3</v>
      </c>
      <c r="C3" s="50" t="s">
        <v>4</v>
      </c>
      <c r="D3" s="49" t="s">
        <v>5</v>
      </c>
      <c r="E3" s="49" t="s">
        <v>6</v>
      </c>
    </row>
    <row r="4" spans="1:5" ht="21" x14ac:dyDescent="0.4">
      <c r="A4" s="68">
        <v>1</v>
      </c>
      <c r="B4" s="122" t="s">
        <v>1091</v>
      </c>
      <c r="C4" s="123"/>
      <c r="D4" s="124"/>
      <c r="E4" s="124"/>
    </row>
    <row r="5" spans="1:5" ht="21" x14ac:dyDescent="0.4">
      <c r="A5" s="69"/>
      <c r="B5" s="122" t="s">
        <v>1079</v>
      </c>
      <c r="C5" s="118">
        <v>2</v>
      </c>
      <c r="D5" s="120">
        <v>129</v>
      </c>
      <c r="E5" s="120">
        <f t="shared" ref="E5:E21" si="0">C5*D5</f>
        <v>258</v>
      </c>
    </row>
    <row r="6" spans="1:5" ht="21" x14ac:dyDescent="0.4">
      <c r="A6" s="69"/>
      <c r="B6" s="122" t="s">
        <v>1080</v>
      </c>
      <c r="C6" s="118">
        <v>2</v>
      </c>
      <c r="D6" s="120">
        <v>25</v>
      </c>
      <c r="E6" s="120">
        <f t="shared" si="0"/>
        <v>50</v>
      </c>
    </row>
    <row r="7" spans="1:5" ht="21" x14ac:dyDescent="0.4">
      <c r="A7" s="69"/>
      <c r="B7" s="122" t="s">
        <v>1081</v>
      </c>
      <c r="C7" s="118">
        <v>1</v>
      </c>
      <c r="D7" s="120">
        <v>199</v>
      </c>
      <c r="E7" s="120">
        <f t="shared" si="0"/>
        <v>199</v>
      </c>
    </row>
    <row r="8" spans="1:5" ht="21" x14ac:dyDescent="0.4">
      <c r="A8" s="69"/>
      <c r="B8" s="122" t="s">
        <v>1082</v>
      </c>
      <c r="C8" s="118">
        <v>2</v>
      </c>
      <c r="D8" s="120">
        <v>129</v>
      </c>
      <c r="E8" s="120">
        <f t="shared" si="0"/>
        <v>258</v>
      </c>
    </row>
    <row r="9" spans="1:5" ht="21" x14ac:dyDescent="0.4">
      <c r="A9" s="69"/>
      <c r="B9" s="122" t="s">
        <v>1083</v>
      </c>
      <c r="C9" s="118">
        <v>2</v>
      </c>
      <c r="D9" s="120">
        <v>100</v>
      </c>
      <c r="E9" s="120">
        <f t="shared" si="0"/>
        <v>200</v>
      </c>
    </row>
    <row r="10" spans="1:5" ht="21" x14ac:dyDescent="0.4">
      <c r="A10" s="69"/>
      <c r="B10" s="122" t="s">
        <v>1084</v>
      </c>
      <c r="C10" s="118">
        <v>1</v>
      </c>
      <c r="D10" s="120">
        <v>150</v>
      </c>
      <c r="E10" s="120">
        <f t="shared" si="0"/>
        <v>150</v>
      </c>
    </row>
    <row r="11" spans="1:5" ht="21" x14ac:dyDescent="0.4">
      <c r="A11" s="69"/>
      <c r="B11" s="122" t="s">
        <v>1085</v>
      </c>
      <c r="C11" s="118">
        <v>1</v>
      </c>
      <c r="D11" s="120">
        <v>80</v>
      </c>
      <c r="E11" s="120">
        <f t="shared" si="0"/>
        <v>80</v>
      </c>
    </row>
    <row r="12" spans="1:5" ht="21" x14ac:dyDescent="0.4">
      <c r="A12" s="69"/>
      <c r="B12" s="122" t="s">
        <v>1086</v>
      </c>
      <c r="C12" s="118">
        <v>2</v>
      </c>
      <c r="D12" s="120">
        <v>199</v>
      </c>
      <c r="E12" s="120">
        <f t="shared" si="0"/>
        <v>398</v>
      </c>
    </row>
    <row r="13" spans="1:5" ht="21" x14ac:dyDescent="0.4">
      <c r="A13" s="69"/>
      <c r="B13" s="122" t="s">
        <v>1087</v>
      </c>
      <c r="C13" s="118">
        <v>2</v>
      </c>
      <c r="D13" s="120">
        <v>75</v>
      </c>
      <c r="E13" s="120">
        <f t="shared" si="0"/>
        <v>150</v>
      </c>
    </row>
    <row r="14" spans="1:5" ht="21" x14ac:dyDescent="0.4">
      <c r="A14" s="69"/>
      <c r="B14" s="122" t="s">
        <v>1088</v>
      </c>
      <c r="C14" s="118">
        <v>3</v>
      </c>
      <c r="D14" s="120">
        <v>79</v>
      </c>
      <c r="E14" s="120">
        <f t="shared" si="0"/>
        <v>237</v>
      </c>
    </row>
    <row r="15" spans="1:5" ht="21" x14ac:dyDescent="0.4">
      <c r="A15" s="69"/>
      <c r="B15" s="122" t="s">
        <v>1089</v>
      </c>
      <c r="C15" s="118">
        <v>2</v>
      </c>
      <c r="D15" s="120">
        <v>60</v>
      </c>
      <c r="E15" s="120">
        <f t="shared" si="0"/>
        <v>120</v>
      </c>
    </row>
    <row r="16" spans="1:5" ht="21" x14ac:dyDescent="0.4">
      <c r="A16" s="69"/>
      <c r="B16" s="122" t="s">
        <v>1090</v>
      </c>
      <c r="C16" s="118">
        <v>2</v>
      </c>
      <c r="D16" s="120">
        <v>99</v>
      </c>
      <c r="E16" s="120">
        <f t="shared" si="0"/>
        <v>198</v>
      </c>
    </row>
    <row r="17" spans="1:6" ht="21" x14ac:dyDescent="0.4">
      <c r="A17" s="68">
        <v>2</v>
      </c>
      <c r="B17" s="122" t="s">
        <v>361</v>
      </c>
      <c r="C17" s="118">
        <v>6</v>
      </c>
      <c r="D17" s="118">
        <v>145</v>
      </c>
      <c r="E17" s="120">
        <f t="shared" si="0"/>
        <v>870</v>
      </c>
    </row>
    <row r="18" spans="1:6" ht="21" x14ac:dyDescent="0.4">
      <c r="A18" s="68">
        <v>3</v>
      </c>
      <c r="B18" s="59" t="s">
        <v>362</v>
      </c>
      <c r="C18" s="60">
        <v>10</v>
      </c>
      <c r="D18" s="60">
        <v>140</v>
      </c>
      <c r="E18" s="55">
        <f t="shared" si="0"/>
        <v>1400</v>
      </c>
    </row>
    <row r="19" spans="1:6" ht="21" x14ac:dyDescent="0.4">
      <c r="A19" s="51">
        <v>4</v>
      </c>
      <c r="B19" s="59" t="s">
        <v>363</v>
      </c>
      <c r="C19" s="60">
        <v>10</v>
      </c>
      <c r="D19" s="60">
        <v>220</v>
      </c>
      <c r="E19" s="55">
        <f t="shared" si="0"/>
        <v>2200</v>
      </c>
    </row>
    <row r="20" spans="1:6" ht="21" x14ac:dyDescent="0.4">
      <c r="A20" s="51">
        <v>5</v>
      </c>
      <c r="B20" s="59" t="s">
        <v>364</v>
      </c>
      <c r="C20" s="60">
        <v>10</v>
      </c>
      <c r="D20" s="60">
        <v>160</v>
      </c>
      <c r="E20" s="55">
        <f t="shared" si="0"/>
        <v>1600</v>
      </c>
    </row>
    <row r="21" spans="1:6" ht="21" x14ac:dyDescent="0.4">
      <c r="A21" s="51">
        <v>6</v>
      </c>
      <c r="B21" s="59" t="s">
        <v>365</v>
      </c>
      <c r="C21" s="60">
        <v>5</v>
      </c>
      <c r="D21" s="60">
        <v>420</v>
      </c>
      <c r="E21" s="55">
        <f t="shared" si="0"/>
        <v>2100</v>
      </c>
    </row>
    <row r="22" spans="1:6" ht="21" x14ac:dyDescent="0.4">
      <c r="A22" s="265" t="s">
        <v>21</v>
      </c>
      <c r="B22" s="265"/>
      <c r="C22" s="265"/>
      <c r="D22" s="265"/>
      <c r="E22" s="57">
        <f>SUM(E4:E21)</f>
        <v>10468</v>
      </c>
    </row>
    <row r="23" spans="1:6" ht="21" x14ac:dyDescent="0.4">
      <c r="A23" s="61"/>
      <c r="B23" s="61"/>
      <c r="C23" s="61"/>
      <c r="D23" s="61"/>
      <c r="E23" s="62"/>
    </row>
    <row r="24" spans="1:6" ht="21" x14ac:dyDescent="0.4">
      <c r="A24" s="61"/>
      <c r="B24" s="61"/>
      <c r="C24" s="61"/>
      <c r="D24" s="61"/>
      <c r="E24" s="62"/>
    </row>
    <row r="25" spans="1:6" ht="21" x14ac:dyDescent="0.3">
      <c r="A25" s="264" t="s">
        <v>366</v>
      </c>
      <c r="B25" s="264"/>
      <c r="C25" s="264"/>
      <c r="D25" s="264"/>
      <c r="E25" s="264"/>
    </row>
    <row r="26" spans="1:6" ht="21" x14ac:dyDescent="0.4">
      <c r="A26" s="49" t="s">
        <v>2</v>
      </c>
      <c r="B26" s="50" t="s">
        <v>3</v>
      </c>
      <c r="C26" s="50" t="s">
        <v>4</v>
      </c>
      <c r="D26" s="49" t="s">
        <v>5</v>
      </c>
      <c r="E26" s="49" t="s">
        <v>6</v>
      </c>
    </row>
    <row r="27" spans="1:6" ht="21" x14ac:dyDescent="0.4">
      <c r="A27" s="51"/>
      <c r="B27" s="125" t="s">
        <v>367</v>
      </c>
      <c r="C27" s="60"/>
      <c r="D27" s="65"/>
      <c r="E27" s="65"/>
    </row>
    <row r="28" spans="1:6" ht="21" x14ac:dyDescent="0.4">
      <c r="A28" s="126" t="s">
        <v>1130</v>
      </c>
      <c r="B28" s="127" t="s">
        <v>368</v>
      </c>
      <c r="C28" s="118">
        <v>1</v>
      </c>
      <c r="D28" s="118">
        <v>600</v>
      </c>
      <c r="E28" s="120">
        <f t="shared" ref="E28:E38" si="1">C28*D28</f>
        <v>600</v>
      </c>
    </row>
    <row r="29" spans="1:6" ht="21" x14ac:dyDescent="0.4">
      <c r="A29" s="126" t="s">
        <v>1131</v>
      </c>
      <c r="B29" s="127" t="s">
        <v>369</v>
      </c>
      <c r="C29" s="118">
        <v>1</v>
      </c>
      <c r="D29" s="118">
        <v>600</v>
      </c>
      <c r="E29" s="120">
        <f t="shared" si="1"/>
        <v>600</v>
      </c>
    </row>
    <row r="30" spans="1:6" ht="21" x14ac:dyDescent="0.4">
      <c r="A30" s="126" t="s">
        <v>1132</v>
      </c>
      <c r="B30" s="127" t="s">
        <v>1092</v>
      </c>
      <c r="C30" s="118">
        <v>1</v>
      </c>
      <c r="D30" s="118">
        <v>1500</v>
      </c>
      <c r="E30" s="120">
        <f t="shared" si="1"/>
        <v>1500</v>
      </c>
      <c r="F30" s="128"/>
    </row>
    <row r="31" spans="1:6" ht="21" x14ac:dyDescent="0.4">
      <c r="A31" s="126" t="s">
        <v>1133</v>
      </c>
      <c r="B31" s="127" t="s">
        <v>1093</v>
      </c>
      <c r="C31" s="118">
        <v>1</v>
      </c>
      <c r="D31" s="118">
        <v>1500</v>
      </c>
      <c r="E31" s="120">
        <f t="shared" ref="E31" si="2">C31*D31</f>
        <v>1500</v>
      </c>
    </row>
    <row r="32" spans="1:6" ht="21" x14ac:dyDescent="0.4">
      <c r="A32" s="126" t="s">
        <v>1134</v>
      </c>
      <c r="B32" s="127" t="s">
        <v>1094</v>
      </c>
      <c r="C32" s="129">
        <v>6</v>
      </c>
      <c r="D32" s="120">
        <v>120</v>
      </c>
      <c r="E32" s="120">
        <f t="shared" si="1"/>
        <v>720</v>
      </c>
    </row>
    <row r="33" spans="1:5" ht="21" x14ac:dyDescent="0.4">
      <c r="A33" s="126" t="s">
        <v>1135</v>
      </c>
      <c r="B33" s="127" t="s">
        <v>370</v>
      </c>
      <c r="C33" s="118">
        <v>2</v>
      </c>
      <c r="D33" s="118">
        <v>150</v>
      </c>
      <c r="E33" s="120">
        <f t="shared" si="1"/>
        <v>300</v>
      </c>
    </row>
    <row r="34" spans="1:5" ht="21" x14ac:dyDescent="0.4">
      <c r="A34" s="126" t="s">
        <v>1136</v>
      </c>
      <c r="B34" s="127" t="s">
        <v>1095</v>
      </c>
      <c r="C34" s="118">
        <v>4</v>
      </c>
      <c r="D34" s="118">
        <v>30</v>
      </c>
      <c r="E34" s="120">
        <f t="shared" si="1"/>
        <v>120</v>
      </c>
    </row>
    <row r="35" spans="1:5" ht="21" x14ac:dyDescent="0.4">
      <c r="A35" s="126" t="s">
        <v>1137</v>
      </c>
      <c r="B35" s="127" t="s">
        <v>1096</v>
      </c>
      <c r="C35" s="118">
        <v>2</v>
      </c>
      <c r="D35" s="118">
        <v>300</v>
      </c>
      <c r="E35" s="120">
        <f t="shared" si="1"/>
        <v>600</v>
      </c>
    </row>
    <row r="36" spans="1:5" ht="21" x14ac:dyDescent="0.4">
      <c r="A36" s="126" t="s">
        <v>1138</v>
      </c>
      <c r="B36" s="127" t="s">
        <v>1097</v>
      </c>
      <c r="C36" s="118">
        <v>4</v>
      </c>
      <c r="D36" s="118">
        <v>80</v>
      </c>
      <c r="E36" s="120">
        <f t="shared" si="1"/>
        <v>320</v>
      </c>
    </row>
    <row r="37" spans="1:5" ht="21" x14ac:dyDescent="0.4">
      <c r="A37" s="126" t="s">
        <v>1139</v>
      </c>
      <c r="B37" s="127" t="s">
        <v>371</v>
      </c>
      <c r="C37" s="118">
        <v>4</v>
      </c>
      <c r="D37" s="118">
        <v>180</v>
      </c>
      <c r="E37" s="120">
        <f t="shared" si="1"/>
        <v>720</v>
      </c>
    </row>
    <row r="38" spans="1:5" ht="21" x14ac:dyDescent="0.4">
      <c r="A38" s="126" t="s">
        <v>1140</v>
      </c>
      <c r="B38" s="127" t="s">
        <v>371</v>
      </c>
      <c r="C38" s="118">
        <v>3</v>
      </c>
      <c r="D38" s="118">
        <v>180</v>
      </c>
      <c r="E38" s="120">
        <f t="shared" si="1"/>
        <v>540</v>
      </c>
    </row>
    <row r="39" spans="1:5" ht="21" x14ac:dyDescent="0.4">
      <c r="A39" s="265" t="s">
        <v>21</v>
      </c>
      <c r="B39" s="265"/>
      <c r="C39" s="265"/>
      <c r="D39" s="265"/>
      <c r="E39" s="57">
        <f>SUM(E28:E38)</f>
        <v>7520</v>
      </c>
    </row>
    <row r="40" spans="1:5" ht="21" x14ac:dyDescent="0.4">
      <c r="A40" s="61"/>
      <c r="B40" s="61"/>
      <c r="C40" s="61"/>
      <c r="D40" s="61"/>
      <c r="E40" s="62"/>
    </row>
    <row r="41" spans="1:5" ht="21" x14ac:dyDescent="0.3">
      <c r="A41" s="264" t="s">
        <v>372</v>
      </c>
      <c r="B41" s="264"/>
      <c r="C41" s="264"/>
      <c r="D41" s="264"/>
      <c r="E41" s="264"/>
    </row>
    <row r="42" spans="1:5" ht="21" x14ac:dyDescent="0.4">
      <c r="A42" s="49" t="s">
        <v>2</v>
      </c>
      <c r="B42" s="50" t="s">
        <v>3</v>
      </c>
      <c r="C42" s="50" t="s">
        <v>4</v>
      </c>
      <c r="D42" s="49" t="s">
        <v>5</v>
      </c>
      <c r="E42" s="49" t="s">
        <v>6</v>
      </c>
    </row>
    <row r="43" spans="1:5" ht="21" x14ac:dyDescent="0.4">
      <c r="A43" s="51">
        <v>1</v>
      </c>
      <c r="B43" s="52" t="s">
        <v>964</v>
      </c>
      <c r="C43" s="130">
        <v>6</v>
      </c>
      <c r="D43" s="60">
        <v>76</v>
      </c>
      <c r="E43" s="55">
        <f>SUM(C43*D43)</f>
        <v>456</v>
      </c>
    </row>
    <row r="44" spans="1:5" ht="21" x14ac:dyDescent="0.4">
      <c r="A44" s="51">
        <v>2</v>
      </c>
      <c r="B44" s="52" t="s">
        <v>965</v>
      </c>
      <c r="C44" s="130">
        <v>12</v>
      </c>
      <c r="D44" s="60">
        <v>22</v>
      </c>
      <c r="E44" s="55">
        <f t="shared" ref="E44:E55" si="3">SUM(C44*D44)</f>
        <v>264</v>
      </c>
    </row>
    <row r="45" spans="1:5" ht="21" x14ac:dyDescent="0.4">
      <c r="A45" s="51">
        <v>3</v>
      </c>
      <c r="B45" s="52" t="s">
        <v>966</v>
      </c>
      <c r="C45" s="130">
        <v>15</v>
      </c>
      <c r="D45" s="60">
        <v>100</v>
      </c>
      <c r="E45" s="55">
        <f t="shared" si="3"/>
        <v>1500</v>
      </c>
    </row>
    <row r="46" spans="1:5" ht="21" x14ac:dyDescent="0.4">
      <c r="A46" s="51">
        <v>5</v>
      </c>
      <c r="B46" s="52" t="s">
        <v>1040</v>
      </c>
      <c r="C46" s="130">
        <v>20</v>
      </c>
      <c r="D46" s="60">
        <v>8</v>
      </c>
      <c r="E46" s="55">
        <f t="shared" si="3"/>
        <v>160</v>
      </c>
    </row>
    <row r="47" spans="1:5" ht="21" x14ac:dyDescent="0.4">
      <c r="A47" s="51">
        <v>4</v>
      </c>
      <c r="B47" s="52" t="s">
        <v>967</v>
      </c>
      <c r="C47" s="130">
        <v>20</v>
      </c>
      <c r="D47" s="60">
        <v>20</v>
      </c>
      <c r="E47" s="55">
        <f t="shared" si="3"/>
        <v>400</v>
      </c>
    </row>
    <row r="48" spans="1:5" ht="21" x14ac:dyDescent="0.4">
      <c r="A48" s="51">
        <v>6</v>
      </c>
      <c r="B48" s="52" t="s">
        <v>968</v>
      </c>
      <c r="C48" s="130">
        <v>4</v>
      </c>
      <c r="D48" s="60">
        <v>25</v>
      </c>
      <c r="E48" s="55">
        <f t="shared" si="3"/>
        <v>100</v>
      </c>
    </row>
    <row r="49" spans="1:5" ht="21" x14ac:dyDescent="0.4">
      <c r="A49" s="51">
        <v>8</v>
      </c>
      <c r="B49" s="52" t="s">
        <v>969</v>
      </c>
      <c r="C49" s="130">
        <v>2</v>
      </c>
      <c r="D49" s="60">
        <v>360</v>
      </c>
      <c r="E49" s="55">
        <f t="shared" si="3"/>
        <v>720</v>
      </c>
    </row>
    <row r="50" spans="1:5" ht="21" x14ac:dyDescent="0.4">
      <c r="A50" s="51">
        <v>9</v>
      </c>
      <c r="B50" s="52" t="s">
        <v>970</v>
      </c>
      <c r="C50" s="130">
        <v>3</v>
      </c>
      <c r="D50" s="60">
        <v>50</v>
      </c>
      <c r="E50" s="55">
        <f t="shared" si="3"/>
        <v>150</v>
      </c>
    </row>
    <row r="51" spans="1:5" ht="21" x14ac:dyDescent="0.4">
      <c r="A51" s="51">
        <v>10</v>
      </c>
      <c r="B51" s="52" t="s">
        <v>971</v>
      </c>
      <c r="C51" s="130">
        <v>5</v>
      </c>
      <c r="D51" s="60">
        <v>20</v>
      </c>
      <c r="E51" s="55">
        <f t="shared" si="3"/>
        <v>100</v>
      </c>
    </row>
    <row r="52" spans="1:5" ht="21" x14ac:dyDescent="0.4">
      <c r="A52" s="51">
        <v>11</v>
      </c>
      <c r="B52" s="52" t="s">
        <v>972</v>
      </c>
      <c r="C52" s="130">
        <v>5</v>
      </c>
      <c r="D52" s="60">
        <v>60</v>
      </c>
      <c r="E52" s="55">
        <f t="shared" si="3"/>
        <v>300</v>
      </c>
    </row>
    <row r="53" spans="1:5" ht="21" x14ac:dyDescent="0.4">
      <c r="A53" s="51">
        <v>13</v>
      </c>
      <c r="B53" s="52" t="s">
        <v>973</v>
      </c>
      <c r="C53" s="130">
        <v>2</v>
      </c>
      <c r="D53" s="60">
        <v>70</v>
      </c>
      <c r="E53" s="55">
        <f t="shared" si="3"/>
        <v>140</v>
      </c>
    </row>
    <row r="54" spans="1:5" ht="21" x14ac:dyDescent="0.4">
      <c r="A54" s="51">
        <v>14</v>
      </c>
      <c r="B54" s="52" t="s">
        <v>974</v>
      </c>
      <c r="C54" s="130">
        <v>1</v>
      </c>
      <c r="D54" s="60">
        <v>20</v>
      </c>
      <c r="E54" s="55">
        <f t="shared" si="3"/>
        <v>20</v>
      </c>
    </row>
    <row r="55" spans="1:5" ht="21" x14ac:dyDescent="0.4">
      <c r="A55" s="51">
        <v>16</v>
      </c>
      <c r="B55" s="73" t="s">
        <v>1049</v>
      </c>
      <c r="C55" s="74">
        <v>6</v>
      </c>
      <c r="D55" s="74">
        <v>30</v>
      </c>
      <c r="E55" s="55">
        <f t="shared" si="3"/>
        <v>180</v>
      </c>
    </row>
    <row r="56" spans="1:5" ht="21" x14ac:dyDescent="0.4">
      <c r="A56" s="265" t="s">
        <v>21</v>
      </c>
      <c r="B56" s="265"/>
      <c r="C56" s="265"/>
      <c r="D56" s="265"/>
      <c r="E56" s="57">
        <f>SUM(E43:E55)</f>
        <v>4490</v>
      </c>
    </row>
    <row r="57" spans="1:5" ht="21" x14ac:dyDescent="0.4">
      <c r="A57" s="61"/>
      <c r="B57" s="61"/>
      <c r="C57" s="61"/>
      <c r="D57" s="61"/>
      <c r="E57" s="62"/>
    </row>
    <row r="58" spans="1:5" ht="21" x14ac:dyDescent="0.3">
      <c r="A58" s="264" t="s">
        <v>373</v>
      </c>
      <c r="B58" s="264"/>
      <c r="C58" s="264"/>
      <c r="D58" s="264"/>
      <c r="E58" s="264"/>
    </row>
    <row r="59" spans="1:5" ht="21" x14ac:dyDescent="0.4">
      <c r="A59" s="49" t="s">
        <v>2</v>
      </c>
      <c r="B59" s="50" t="s">
        <v>3</v>
      </c>
      <c r="C59" s="50" t="s">
        <v>4</v>
      </c>
      <c r="D59" s="49" t="s">
        <v>5</v>
      </c>
      <c r="E59" s="49" t="s">
        <v>6</v>
      </c>
    </row>
    <row r="60" spans="1:5" ht="21" x14ac:dyDescent="0.4">
      <c r="A60" s="51">
        <v>1</v>
      </c>
      <c r="B60" s="125" t="s">
        <v>374</v>
      </c>
      <c r="C60" s="60">
        <v>1</v>
      </c>
      <c r="D60" s="65">
        <v>1000</v>
      </c>
      <c r="E60" s="55">
        <f t="shared" ref="E60" si="4">C60*D60</f>
        <v>1000</v>
      </c>
    </row>
    <row r="61" spans="1:5" ht="21" x14ac:dyDescent="0.4">
      <c r="A61" s="265" t="s">
        <v>21</v>
      </c>
      <c r="B61" s="265"/>
      <c r="C61" s="265"/>
      <c r="D61" s="265"/>
      <c r="E61" s="57">
        <f>SUM(E60:E60)</f>
        <v>1000</v>
      </c>
    </row>
    <row r="62" spans="1:5" ht="21" x14ac:dyDescent="0.4">
      <c r="A62" s="61"/>
      <c r="B62" s="61"/>
      <c r="C62" s="61"/>
      <c r="D62" s="61"/>
      <c r="E62" s="62"/>
    </row>
    <row r="63" spans="1:5" ht="21" x14ac:dyDescent="0.3">
      <c r="A63" s="263" t="s">
        <v>375</v>
      </c>
      <c r="B63" s="263"/>
      <c r="C63" s="263"/>
      <c r="D63" s="263"/>
      <c r="E63" s="263"/>
    </row>
    <row r="64" spans="1:5" ht="21" x14ac:dyDescent="0.4">
      <c r="A64" s="49" t="s">
        <v>2</v>
      </c>
      <c r="B64" s="50" t="s">
        <v>3</v>
      </c>
      <c r="C64" s="50" t="s">
        <v>4</v>
      </c>
      <c r="D64" s="49" t="s">
        <v>5</v>
      </c>
      <c r="E64" s="49" t="s">
        <v>6</v>
      </c>
    </row>
    <row r="65" spans="1:5" ht="21" x14ac:dyDescent="0.4">
      <c r="A65" s="51">
        <v>1</v>
      </c>
      <c r="B65" s="125"/>
      <c r="C65" s="60"/>
      <c r="D65" s="65"/>
      <c r="E65" s="55"/>
    </row>
    <row r="66" spans="1:5" ht="21" x14ac:dyDescent="0.4">
      <c r="A66" s="267" t="s">
        <v>21</v>
      </c>
      <c r="B66" s="268"/>
      <c r="C66" s="268"/>
      <c r="D66" s="269"/>
      <c r="E66" s="57">
        <f>SUM(E65:E65)</f>
        <v>0</v>
      </c>
    </row>
    <row r="69" spans="1:5" ht="25.8" x14ac:dyDescent="0.5">
      <c r="A69" s="279" t="s">
        <v>1105</v>
      </c>
      <c r="B69" s="279"/>
      <c r="C69" s="279"/>
      <c r="D69" s="279"/>
      <c r="E69" s="103">
        <f>E22+E39+E56+E61+E66</f>
        <v>23478</v>
      </c>
    </row>
  </sheetData>
  <mergeCells count="12">
    <mergeCell ref="A69:D69"/>
    <mergeCell ref="A63:E63"/>
    <mergeCell ref="A66:D66"/>
    <mergeCell ref="A41:E41"/>
    <mergeCell ref="A56:D56"/>
    <mergeCell ref="A58:E58"/>
    <mergeCell ref="A61:D61"/>
    <mergeCell ref="A1:E1"/>
    <mergeCell ref="A2:E2"/>
    <mergeCell ref="A22:D22"/>
    <mergeCell ref="A25:E25"/>
    <mergeCell ref="A39:D39"/>
  </mergeCells>
  <pageMargins left="0.94488188976377963" right="0.70866141732283472" top="0.74803149606299213" bottom="0.74803149606299213" header="0.31496062992125984" footer="0.31496062992125984"/>
  <pageSetup paperSize="9" orientation="portrait" r:id="rId1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1" workbookViewId="0">
      <selection activeCell="B36" sqref="B36"/>
    </sheetView>
  </sheetViews>
  <sheetFormatPr defaultRowHeight="14.4" x14ac:dyDescent="0.3"/>
  <cols>
    <col min="1" max="1" width="6.8984375" style="101" customWidth="1"/>
    <col min="2" max="2" width="32.796875" style="101" customWidth="1"/>
    <col min="3" max="5" width="12.59765625" style="101" customWidth="1"/>
    <col min="6" max="16384" width="8.796875" style="101"/>
  </cols>
  <sheetData>
    <row r="1" spans="1:7" ht="21" x14ac:dyDescent="0.3">
      <c r="A1" s="262" t="s">
        <v>376</v>
      </c>
      <c r="B1" s="262"/>
      <c r="C1" s="262"/>
      <c r="D1" s="262"/>
      <c r="E1" s="262"/>
    </row>
    <row r="2" spans="1:7" ht="21" x14ac:dyDescent="0.3">
      <c r="A2" s="264" t="s">
        <v>377</v>
      </c>
      <c r="B2" s="264"/>
      <c r="C2" s="264"/>
      <c r="D2" s="264"/>
      <c r="E2" s="264"/>
    </row>
    <row r="3" spans="1:7" ht="21" x14ac:dyDescent="0.4">
      <c r="A3" s="49" t="s">
        <v>2</v>
      </c>
      <c r="B3" s="56" t="s">
        <v>3</v>
      </c>
      <c r="C3" s="56" t="s">
        <v>4</v>
      </c>
      <c r="D3" s="49" t="s">
        <v>5</v>
      </c>
      <c r="E3" s="49" t="s">
        <v>6</v>
      </c>
    </row>
    <row r="4" spans="1:7" ht="21" x14ac:dyDescent="0.4">
      <c r="A4" s="102">
        <v>1</v>
      </c>
      <c r="B4" s="52"/>
      <c r="C4" s="53"/>
      <c r="D4" s="53"/>
      <c r="E4" s="55"/>
      <c r="F4" s="136"/>
    </row>
    <row r="5" spans="1:7" ht="21" x14ac:dyDescent="0.4">
      <c r="A5" s="265" t="s">
        <v>21</v>
      </c>
      <c r="B5" s="265"/>
      <c r="C5" s="265"/>
      <c r="D5" s="265"/>
      <c r="E5" s="57">
        <f>SUM(E4:E4)</f>
        <v>0</v>
      </c>
    </row>
    <row r="6" spans="1:7" ht="21" x14ac:dyDescent="0.4">
      <c r="A6" s="63"/>
      <c r="B6" s="63"/>
      <c r="C6" s="63"/>
      <c r="D6" s="63"/>
      <c r="E6" s="62"/>
    </row>
    <row r="7" spans="1:7" ht="21" x14ac:dyDescent="0.4">
      <c r="A7" s="63"/>
      <c r="B7" s="63"/>
      <c r="C7" s="63"/>
      <c r="D7" s="63"/>
      <c r="E7" s="62"/>
    </row>
    <row r="8" spans="1:7" ht="21" x14ac:dyDescent="0.3">
      <c r="A8" s="264" t="s">
        <v>393</v>
      </c>
      <c r="B8" s="264"/>
      <c r="C8" s="264"/>
      <c r="D8" s="264"/>
      <c r="E8" s="264"/>
    </row>
    <row r="9" spans="1:7" ht="21" x14ac:dyDescent="0.4">
      <c r="A9" s="49" t="s">
        <v>2</v>
      </c>
      <c r="B9" s="56" t="s">
        <v>3</v>
      </c>
      <c r="C9" s="56" t="s">
        <v>4</v>
      </c>
      <c r="D9" s="49" t="s">
        <v>5</v>
      </c>
      <c r="E9" s="49" t="s">
        <v>6</v>
      </c>
    </row>
    <row r="10" spans="1:7" ht="21" x14ac:dyDescent="0.4">
      <c r="A10" s="102">
        <v>1</v>
      </c>
      <c r="B10" s="52" t="s">
        <v>379</v>
      </c>
      <c r="C10" s="53">
        <v>1</v>
      </c>
      <c r="D10" s="53">
        <v>400</v>
      </c>
      <c r="E10" s="55">
        <f t="shared" ref="E10:E11" si="0">C10*D10</f>
        <v>400</v>
      </c>
      <c r="F10" s="281"/>
      <c r="G10" s="136"/>
    </row>
    <row r="11" spans="1:7" ht="21" x14ac:dyDescent="0.4">
      <c r="A11" s="102">
        <v>2</v>
      </c>
      <c r="B11" s="52" t="s">
        <v>380</v>
      </c>
      <c r="C11" s="53">
        <v>1</v>
      </c>
      <c r="D11" s="53">
        <v>600</v>
      </c>
      <c r="E11" s="55">
        <f t="shared" si="0"/>
        <v>600</v>
      </c>
      <c r="F11" s="281"/>
      <c r="G11" s="136"/>
    </row>
    <row r="12" spans="1:7" ht="21" x14ac:dyDescent="0.4">
      <c r="A12" s="102">
        <v>3</v>
      </c>
      <c r="B12" s="52"/>
      <c r="C12" s="53"/>
      <c r="D12" s="53"/>
      <c r="E12" s="55"/>
      <c r="F12" s="281"/>
      <c r="G12" s="137"/>
    </row>
    <row r="13" spans="1:7" ht="21" x14ac:dyDescent="0.4">
      <c r="A13" s="265" t="s">
        <v>21</v>
      </c>
      <c r="B13" s="265"/>
      <c r="C13" s="265"/>
      <c r="D13" s="265"/>
      <c r="E13" s="57">
        <f>SUM(E10:E12)</f>
        <v>1000</v>
      </c>
    </row>
    <row r="14" spans="1:7" ht="21" x14ac:dyDescent="0.4">
      <c r="A14" s="63"/>
      <c r="B14" s="63"/>
      <c r="C14" s="63"/>
      <c r="D14" s="63"/>
      <c r="E14" s="62"/>
    </row>
    <row r="15" spans="1:7" ht="21" x14ac:dyDescent="0.4">
      <c r="A15" s="63"/>
      <c r="B15" s="63"/>
      <c r="C15" s="63"/>
      <c r="D15" s="63"/>
      <c r="E15" s="62"/>
    </row>
    <row r="16" spans="1:7" ht="21" x14ac:dyDescent="0.3">
      <c r="A16" s="264" t="s">
        <v>394</v>
      </c>
      <c r="B16" s="264"/>
      <c r="C16" s="264"/>
      <c r="D16" s="264"/>
      <c r="E16" s="264"/>
    </row>
    <row r="17" spans="1:5" ht="21" x14ac:dyDescent="0.4">
      <c r="A17" s="49" t="s">
        <v>2</v>
      </c>
      <c r="B17" s="56" t="s">
        <v>3</v>
      </c>
      <c r="C17" s="56" t="s">
        <v>4</v>
      </c>
      <c r="D17" s="49" t="s">
        <v>5</v>
      </c>
      <c r="E17" s="49" t="s">
        <v>6</v>
      </c>
    </row>
    <row r="18" spans="1:5" ht="21" x14ac:dyDescent="0.4">
      <c r="A18" s="102">
        <v>1</v>
      </c>
      <c r="B18" s="52" t="s">
        <v>381</v>
      </c>
      <c r="C18" s="53">
        <v>2</v>
      </c>
      <c r="D18" s="53">
        <v>20</v>
      </c>
      <c r="E18" s="55">
        <f t="shared" ref="E18:E30" si="1">C18*D18</f>
        <v>40</v>
      </c>
    </row>
    <row r="19" spans="1:5" ht="21" x14ac:dyDescent="0.4">
      <c r="A19" s="102">
        <v>2</v>
      </c>
      <c r="B19" s="52" t="s">
        <v>382</v>
      </c>
      <c r="C19" s="53">
        <v>2</v>
      </c>
      <c r="D19" s="53">
        <v>20</v>
      </c>
      <c r="E19" s="55">
        <f t="shared" si="1"/>
        <v>40</v>
      </c>
    </row>
    <row r="20" spans="1:5" ht="21" x14ac:dyDescent="0.4">
      <c r="A20" s="102">
        <v>3</v>
      </c>
      <c r="B20" s="52" t="s">
        <v>383</v>
      </c>
      <c r="C20" s="53">
        <v>21</v>
      </c>
      <c r="D20" s="53">
        <v>60</v>
      </c>
      <c r="E20" s="55">
        <f t="shared" si="1"/>
        <v>1260</v>
      </c>
    </row>
    <row r="21" spans="1:5" ht="21" x14ac:dyDescent="0.4">
      <c r="A21" s="102">
        <v>4</v>
      </c>
      <c r="B21" s="52" t="s">
        <v>384</v>
      </c>
      <c r="C21" s="53">
        <v>50</v>
      </c>
      <c r="D21" s="53">
        <v>5</v>
      </c>
      <c r="E21" s="55">
        <f t="shared" si="1"/>
        <v>250</v>
      </c>
    </row>
    <row r="22" spans="1:5" ht="21" x14ac:dyDescent="0.4">
      <c r="A22" s="102">
        <v>5</v>
      </c>
      <c r="B22" s="52" t="s">
        <v>385</v>
      </c>
      <c r="C22" s="53">
        <v>30</v>
      </c>
      <c r="D22" s="53">
        <v>35</v>
      </c>
      <c r="E22" s="55">
        <f t="shared" si="1"/>
        <v>1050</v>
      </c>
    </row>
    <row r="23" spans="1:5" ht="21" x14ac:dyDescent="0.4">
      <c r="A23" s="102">
        <v>6</v>
      </c>
      <c r="B23" s="52" t="s">
        <v>386</v>
      </c>
      <c r="C23" s="53">
        <v>13</v>
      </c>
      <c r="D23" s="53">
        <v>120</v>
      </c>
      <c r="E23" s="55">
        <f t="shared" si="1"/>
        <v>1560</v>
      </c>
    </row>
    <row r="24" spans="1:5" ht="21" x14ac:dyDescent="0.4">
      <c r="A24" s="102">
        <v>7</v>
      </c>
      <c r="B24" s="52" t="s">
        <v>387</v>
      </c>
      <c r="C24" s="53">
        <v>14</v>
      </c>
      <c r="D24" s="53">
        <v>135</v>
      </c>
      <c r="E24" s="55">
        <f t="shared" si="1"/>
        <v>1890</v>
      </c>
    </row>
    <row r="25" spans="1:5" ht="21" x14ac:dyDescent="0.4">
      <c r="A25" s="102">
        <v>8</v>
      </c>
      <c r="B25" s="52" t="s">
        <v>388</v>
      </c>
      <c r="C25" s="53">
        <v>10</v>
      </c>
      <c r="D25" s="53">
        <v>110</v>
      </c>
      <c r="E25" s="55">
        <f t="shared" si="1"/>
        <v>1100</v>
      </c>
    </row>
    <row r="26" spans="1:5" ht="21" x14ac:dyDescent="0.4">
      <c r="A26" s="102">
        <v>9</v>
      </c>
      <c r="B26" s="52" t="s">
        <v>389</v>
      </c>
      <c r="C26" s="53">
        <v>2</v>
      </c>
      <c r="D26" s="53">
        <v>130</v>
      </c>
      <c r="E26" s="55">
        <f t="shared" si="1"/>
        <v>260</v>
      </c>
    </row>
    <row r="27" spans="1:5" ht="21" x14ac:dyDescent="0.4">
      <c r="A27" s="102">
        <v>10</v>
      </c>
      <c r="B27" s="52" t="s">
        <v>390</v>
      </c>
      <c r="C27" s="53">
        <v>3</v>
      </c>
      <c r="D27" s="53">
        <v>110</v>
      </c>
      <c r="E27" s="55">
        <f t="shared" si="1"/>
        <v>330</v>
      </c>
    </row>
    <row r="28" spans="1:5" ht="21" x14ac:dyDescent="0.4">
      <c r="A28" s="102">
        <v>11</v>
      </c>
      <c r="B28" s="52" t="s">
        <v>391</v>
      </c>
      <c r="C28" s="53">
        <v>4</v>
      </c>
      <c r="D28" s="55">
        <v>1500</v>
      </c>
      <c r="E28" s="55">
        <f t="shared" si="1"/>
        <v>6000</v>
      </c>
    </row>
    <row r="29" spans="1:5" ht="21" x14ac:dyDescent="0.4">
      <c r="A29" s="102">
        <v>12</v>
      </c>
      <c r="B29" s="52" t="s">
        <v>380</v>
      </c>
      <c r="C29" s="53">
        <v>8</v>
      </c>
      <c r="D29" s="53">
        <v>600</v>
      </c>
      <c r="E29" s="55">
        <f t="shared" si="1"/>
        <v>4800</v>
      </c>
    </row>
    <row r="30" spans="1:5" ht="21" x14ac:dyDescent="0.4">
      <c r="A30" s="102">
        <v>13</v>
      </c>
      <c r="B30" s="52" t="s">
        <v>392</v>
      </c>
      <c r="C30" s="53">
        <v>40</v>
      </c>
      <c r="D30" s="53">
        <v>10</v>
      </c>
      <c r="E30" s="55">
        <f t="shared" si="1"/>
        <v>400</v>
      </c>
    </row>
    <row r="31" spans="1:5" ht="21" x14ac:dyDescent="0.4">
      <c r="A31" s="265" t="s">
        <v>21</v>
      </c>
      <c r="B31" s="265"/>
      <c r="C31" s="265"/>
      <c r="D31" s="265"/>
      <c r="E31" s="57">
        <f>SUM(E18:E30)</f>
        <v>18980</v>
      </c>
    </row>
    <row r="32" spans="1:5" ht="21" x14ac:dyDescent="0.4">
      <c r="A32" s="63"/>
      <c r="B32" s="63"/>
      <c r="C32" s="63"/>
      <c r="D32" s="63"/>
      <c r="E32" s="62"/>
    </row>
    <row r="33" spans="1:6" ht="21" x14ac:dyDescent="0.4">
      <c r="A33" s="63"/>
      <c r="B33" s="63"/>
      <c r="C33" s="63"/>
      <c r="D33" s="63"/>
      <c r="E33" s="62"/>
    </row>
    <row r="34" spans="1:6" ht="21" x14ac:dyDescent="0.3">
      <c r="A34" s="264" t="s">
        <v>403</v>
      </c>
      <c r="B34" s="264"/>
      <c r="C34" s="264"/>
      <c r="D34" s="264"/>
      <c r="E34" s="264"/>
    </row>
    <row r="35" spans="1:6" ht="21" x14ac:dyDescent="0.4">
      <c r="A35" s="49" t="s">
        <v>2</v>
      </c>
      <c r="B35" s="56" t="s">
        <v>3</v>
      </c>
      <c r="C35" s="56" t="s">
        <v>4</v>
      </c>
      <c r="D35" s="49" t="s">
        <v>5</v>
      </c>
      <c r="E35" s="49" t="s">
        <v>6</v>
      </c>
    </row>
    <row r="36" spans="1:6" ht="42" x14ac:dyDescent="0.4">
      <c r="A36" s="102">
        <v>1</v>
      </c>
      <c r="B36" s="52" t="s">
        <v>1216</v>
      </c>
      <c r="C36" s="53">
        <v>4</v>
      </c>
      <c r="D36" s="53">
        <v>210</v>
      </c>
      <c r="E36" s="55">
        <f t="shared" ref="E36:E43" si="2">C36*D36</f>
        <v>840</v>
      </c>
      <c r="F36" s="136"/>
    </row>
    <row r="37" spans="1:6" ht="21" x14ac:dyDescent="0.4">
      <c r="A37" s="102">
        <v>2</v>
      </c>
      <c r="B37" s="52" t="s">
        <v>395</v>
      </c>
      <c r="C37" s="53">
        <v>3</v>
      </c>
      <c r="D37" s="53">
        <v>25</v>
      </c>
      <c r="E37" s="55">
        <f t="shared" si="2"/>
        <v>75</v>
      </c>
      <c r="F37" s="136"/>
    </row>
    <row r="38" spans="1:6" ht="21" x14ac:dyDescent="0.4">
      <c r="A38" s="102">
        <v>3</v>
      </c>
      <c r="B38" s="52" t="s">
        <v>396</v>
      </c>
      <c r="C38" s="53">
        <v>2</v>
      </c>
      <c r="D38" s="53">
        <v>35</v>
      </c>
      <c r="E38" s="55">
        <f t="shared" si="2"/>
        <v>70</v>
      </c>
      <c r="F38" s="136"/>
    </row>
    <row r="39" spans="1:6" ht="21" x14ac:dyDescent="0.4">
      <c r="A39" s="102">
        <v>4</v>
      </c>
      <c r="B39" s="52" t="s">
        <v>397</v>
      </c>
      <c r="C39" s="53">
        <v>8</v>
      </c>
      <c r="D39" s="53">
        <v>250</v>
      </c>
      <c r="E39" s="55">
        <f t="shared" si="2"/>
        <v>2000</v>
      </c>
      <c r="F39" s="137"/>
    </row>
    <row r="40" spans="1:6" ht="21" x14ac:dyDescent="0.4">
      <c r="A40" s="102">
        <v>5</v>
      </c>
      <c r="B40" s="52" t="s">
        <v>398</v>
      </c>
      <c r="C40" s="53">
        <v>1</v>
      </c>
      <c r="D40" s="53">
        <v>85</v>
      </c>
      <c r="E40" s="55">
        <f t="shared" si="2"/>
        <v>85</v>
      </c>
      <c r="F40" s="136"/>
    </row>
    <row r="41" spans="1:6" ht="21" x14ac:dyDescent="0.4">
      <c r="A41" s="102">
        <v>6</v>
      </c>
      <c r="B41" s="52" t="s">
        <v>399</v>
      </c>
      <c r="C41" s="53">
        <v>3</v>
      </c>
      <c r="D41" s="53">
        <v>48</v>
      </c>
      <c r="E41" s="55">
        <f t="shared" si="2"/>
        <v>144</v>
      </c>
      <c r="F41" s="136"/>
    </row>
    <row r="42" spans="1:6" ht="21" x14ac:dyDescent="0.4">
      <c r="A42" s="102">
        <v>7</v>
      </c>
      <c r="B42" s="52" t="s">
        <v>400</v>
      </c>
      <c r="C42" s="53">
        <v>6</v>
      </c>
      <c r="D42" s="53">
        <v>80</v>
      </c>
      <c r="E42" s="55">
        <f t="shared" si="2"/>
        <v>480</v>
      </c>
      <c r="F42" s="136"/>
    </row>
    <row r="43" spans="1:6" ht="21" x14ac:dyDescent="0.4">
      <c r="A43" s="102">
        <v>8</v>
      </c>
      <c r="B43" s="52" t="s">
        <v>401</v>
      </c>
      <c r="C43" s="53">
        <v>3</v>
      </c>
      <c r="D43" s="53">
        <v>20</v>
      </c>
      <c r="E43" s="55">
        <f t="shared" si="2"/>
        <v>60</v>
      </c>
      <c r="F43" s="136"/>
    </row>
    <row r="44" spans="1:6" ht="21" x14ac:dyDescent="0.4">
      <c r="A44" s="265" t="s">
        <v>21</v>
      </c>
      <c r="B44" s="265"/>
      <c r="C44" s="265"/>
      <c r="D44" s="265"/>
      <c r="E44" s="57">
        <f>SUM(E36:E43)</f>
        <v>3754</v>
      </c>
    </row>
    <row r="45" spans="1:6" ht="21" x14ac:dyDescent="0.4">
      <c r="A45" s="63"/>
      <c r="B45" s="63"/>
      <c r="C45" s="63"/>
      <c r="D45" s="63"/>
      <c r="E45" s="62"/>
    </row>
    <row r="46" spans="1:6" ht="21" x14ac:dyDescent="0.4">
      <c r="A46" s="63"/>
      <c r="B46" s="63"/>
      <c r="C46" s="63"/>
      <c r="D46" s="63"/>
      <c r="E46" s="62"/>
    </row>
    <row r="47" spans="1:6" ht="21" x14ac:dyDescent="0.3">
      <c r="A47" s="264" t="s">
        <v>404</v>
      </c>
      <c r="B47" s="264"/>
      <c r="C47" s="264"/>
      <c r="D47" s="264"/>
      <c r="E47" s="264"/>
    </row>
    <row r="48" spans="1:6" ht="21" x14ac:dyDescent="0.4">
      <c r="A48" s="49" t="s">
        <v>2</v>
      </c>
      <c r="B48" s="56" t="s">
        <v>3</v>
      </c>
      <c r="C48" s="56" t="s">
        <v>4</v>
      </c>
      <c r="D48" s="49" t="s">
        <v>5</v>
      </c>
      <c r="E48" s="49" t="s">
        <v>6</v>
      </c>
    </row>
    <row r="49" spans="1:5" ht="21" x14ac:dyDescent="0.4">
      <c r="A49" s="64" t="s">
        <v>1130</v>
      </c>
      <c r="B49" s="52" t="s">
        <v>402</v>
      </c>
      <c r="C49" s="53">
        <v>12</v>
      </c>
      <c r="D49" s="53">
        <v>65</v>
      </c>
      <c r="E49" s="55">
        <f t="shared" ref="E49" si="3">C49*D49</f>
        <v>780</v>
      </c>
    </row>
    <row r="50" spans="1:5" ht="21" x14ac:dyDescent="0.4">
      <c r="A50" s="265" t="s">
        <v>21</v>
      </c>
      <c r="B50" s="265"/>
      <c r="C50" s="265"/>
      <c r="D50" s="265"/>
      <c r="E50" s="57">
        <f>SUM(E49:E49)</f>
        <v>780</v>
      </c>
    </row>
    <row r="53" spans="1:5" ht="25.8" x14ac:dyDescent="0.5">
      <c r="A53" s="279" t="s">
        <v>1105</v>
      </c>
      <c r="B53" s="279"/>
      <c r="C53" s="279"/>
      <c r="D53" s="279"/>
      <c r="E53" s="103">
        <f>E5+E13+E31+E44+E50</f>
        <v>24514</v>
      </c>
    </row>
  </sheetData>
  <mergeCells count="13">
    <mergeCell ref="A53:D53"/>
    <mergeCell ref="F10:F12"/>
    <mergeCell ref="A31:D31"/>
    <mergeCell ref="A34:E34"/>
    <mergeCell ref="A44:D44"/>
    <mergeCell ref="A47:E47"/>
    <mergeCell ref="A50:D50"/>
    <mergeCell ref="A16:E16"/>
    <mergeCell ref="A1:E1"/>
    <mergeCell ref="A2:E2"/>
    <mergeCell ref="A5:D5"/>
    <mergeCell ref="A8:E8"/>
    <mergeCell ref="A13:D13"/>
  </mergeCells>
  <pageMargins left="0.94488188976377963" right="0.70866141732283472" top="0.74803149606299213" bottom="0.74803149606299213" header="0.31496062992125984" footer="0.31496062992125984"/>
  <pageSetup paperSize="9" orientation="portrait" r:id="rId1"/>
  <rowBreaks count="1" manualBreakCount="1">
    <brk id="50" max="16383" man="1"/>
  </rowBreaks>
  <colBreaks count="2" manualBreakCount="2">
    <brk id="5" max="1048575" man="1"/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opLeftCell="A88" zoomScaleNormal="100" workbookViewId="0">
      <selection activeCell="A92" sqref="A92"/>
    </sheetView>
  </sheetViews>
  <sheetFormatPr defaultRowHeight="14.4" x14ac:dyDescent="0.3"/>
  <cols>
    <col min="1" max="1" width="6.8984375" style="101" customWidth="1"/>
    <col min="2" max="2" width="32.796875" style="101" customWidth="1"/>
    <col min="3" max="5" width="12.59765625" style="101" customWidth="1"/>
    <col min="6" max="16384" width="8.796875" style="101"/>
  </cols>
  <sheetData>
    <row r="1" spans="1:5" ht="21" x14ac:dyDescent="0.3">
      <c r="A1" s="262" t="s">
        <v>405</v>
      </c>
      <c r="B1" s="262"/>
      <c r="C1" s="262"/>
      <c r="D1" s="262"/>
      <c r="E1" s="262"/>
    </row>
    <row r="2" spans="1:5" ht="21" x14ac:dyDescent="0.3">
      <c r="A2" s="264" t="s">
        <v>406</v>
      </c>
      <c r="B2" s="264"/>
      <c r="C2" s="264"/>
      <c r="D2" s="264"/>
      <c r="E2" s="264"/>
    </row>
    <row r="3" spans="1:5" ht="21" x14ac:dyDescent="0.4">
      <c r="A3" s="49" t="s">
        <v>2</v>
      </c>
      <c r="B3" s="56" t="s">
        <v>3</v>
      </c>
      <c r="C3" s="56" t="s">
        <v>4</v>
      </c>
      <c r="D3" s="49" t="s">
        <v>5</v>
      </c>
      <c r="E3" s="49" t="s">
        <v>6</v>
      </c>
    </row>
    <row r="4" spans="1:5" ht="21" x14ac:dyDescent="0.4">
      <c r="A4" s="102">
        <v>1</v>
      </c>
      <c r="B4" s="59" t="s">
        <v>1026</v>
      </c>
      <c r="C4" s="60">
        <v>40</v>
      </c>
      <c r="D4" s="60">
        <v>30</v>
      </c>
      <c r="E4" s="55">
        <f t="shared" ref="E4:E10" si="0">C4*D4</f>
        <v>1200</v>
      </c>
    </row>
    <row r="5" spans="1:5" ht="21" x14ac:dyDescent="0.4">
      <c r="A5" s="102">
        <v>2</v>
      </c>
      <c r="B5" s="59" t="s">
        <v>1041</v>
      </c>
      <c r="C5" s="60">
        <v>1</v>
      </c>
      <c r="D5" s="65">
        <v>4990</v>
      </c>
      <c r="E5" s="55">
        <f t="shared" si="0"/>
        <v>4990</v>
      </c>
    </row>
    <row r="6" spans="1:5" ht="21" x14ac:dyDescent="0.4">
      <c r="A6" s="102">
        <v>3</v>
      </c>
      <c r="B6" s="59" t="s">
        <v>1025</v>
      </c>
      <c r="C6" s="60">
        <v>8</v>
      </c>
      <c r="D6" s="60">
        <v>150</v>
      </c>
      <c r="E6" s="55">
        <f t="shared" si="0"/>
        <v>1200</v>
      </c>
    </row>
    <row r="7" spans="1:5" ht="21" x14ac:dyDescent="0.4">
      <c r="A7" s="102">
        <v>4</v>
      </c>
      <c r="B7" s="59" t="s">
        <v>1024</v>
      </c>
      <c r="C7" s="60">
        <v>5</v>
      </c>
      <c r="D7" s="60">
        <v>550</v>
      </c>
      <c r="E7" s="55">
        <f t="shared" si="0"/>
        <v>2750</v>
      </c>
    </row>
    <row r="8" spans="1:5" ht="21" x14ac:dyDescent="0.4">
      <c r="A8" s="102">
        <v>5</v>
      </c>
      <c r="B8" s="59" t="s">
        <v>1042</v>
      </c>
      <c r="C8" s="60">
        <v>1</v>
      </c>
      <c r="D8" s="60">
        <v>400</v>
      </c>
      <c r="E8" s="55">
        <f t="shared" si="0"/>
        <v>400</v>
      </c>
    </row>
    <row r="9" spans="1:5" ht="21" x14ac:dyDescent="0.4">
      <c r="A9" s="102">
        <v>6</v>
      </c>
      <c r="B9" s="59" t="s">
        <v>1023</v>
      </c>
      <c r="C9" s="60">
        <v>1</v>
      </c>
      <c r="D9" s="60">
        <v>550</v>
      </c>
      <c r="E9" s="55">
        <f t="shared" si="0"/>
        <v>550</v>
      </c>
    </row>
    <row r="10" spans="1:5" ht="21" x14ac:dyDescent="0.4">
      <c r="A10" s="102">
        <v>7</v>
      </c>
      <c r="B10" s="59" t="s">
        <v>1022</v>
      </c>
      <c r="C10" s="60">
        <v>20</v>
      </c>
      <c r="D10" s="60">
        <v>200</v>
      </c>
      <c r="E10" s="55">
        <f t="shared" si="0"/>
        <v>4000</v>
      </c>
    </row>
    <row r="11" spans="1:5" ht="21" x14ac:dyDescent="0.4">
      <c r="A11" s="265" t="s">
        <v>21</v>
      </c>
      <c r="B11" s="265"/>
      <c r="C11" s="265"/>
      <c r="D11" s="265"/>
      <c r="E11" s="57">
        <f>SUM(E4:E10)</f>
        <v>15090</v>
      </c>
    </row>
    <row r="12" spans="1:5" ht="21" x14ac:dyDescent="0.4">
      <c r="A12" s="63"/>
      <c r="B12" s="63"/>
      <c r="C12" s="63"/>
      <c r="D12" s="63"/>
      <c r="E12" s="62"/>
    </row>
    <row r="13" spans="1:5" ht="21" x14ac:dyDescent="0.4">
      <c r="A13" s="63"/>
      <c r="B13" s="63"/>
      <c r="C13" s="63"/>
      <c r="D13" s="63"/>
      <c r="E13" s="62"/>
    </row>
    <row r="14" spans="1:5" ht="21" x14ac:dyDescent="0.3">
      <c r="A14" s="264" t="s">
        <v>407</v>
      </c>
      <c r="B14" s="264"/>
      <c r="C14" s="264"/>
      <c r="D14" s="264"/>
      <c r="E14" s="264"/>
    </row>
    <row r="15" spans="1:5" ht="21" x14ac:dyDescent="0.4">
      <c r="A15" s="49" t="s">
        <v>2</v>
      </c>
      <c r="B15" s="56" t="s">
        <v>3</v>
      </c>
      <c r="C15" s="56" t="s">
        <v>4</v>
      </c>
      <c r="D15" s="49" t="s">
        <v>5</v>
      </c>
      <c r="E15" s="49" t="s">
        <v>6</v>
      </c>
    </row>
    <row r="16" spans="1:5" ht="21" x14ac:dyDescent="0.4">
      <c r="A16" s="102">
        <v>1</v>
      </c>
      <c r="B16" s="59" t="s">
        <v>1021</v>
      </c>
      <c r="C16" s="60">
        <v>1</v>
      </c>
      <c r="D16" s="60">
        <v>520</v>
      </c>
      <c r="E16" s="55">
        <f t="shared" ref="E16:E22" si="1">C16*D16</f>
        <v>520</v>
      </c>
    </row>
    <row r="17" spans="1:5" ht="21" x14ac:dyDescent="0.4">
      <c r="A17" s="102">
        <v>2</v>
      </c>
      <c r="B17" s="59" t="s">
        <v>1020</v>
      </c>
      <c r="C17" s="60">
        <v>4</v>
      </c>
      <c r="D17" s="60">
        <v>380</v>
      </c>
      <c r="E17" s="55">
        <f t="shared" si="1"/>
        <v>1520</v>
      </c>
    </row>
    <row r="18" spans="1:5" ht="21" x14ac:dyDescent="0.4">
      <c r="A18" s="102">
        <v>3</v>
      </c>
      <c r="B18" s="59" t="s">
        <v>1019</v>
      </c>
      <c r="C18" s="60">
        <v>1</v>
      </c>
      <c r="D18" s="60">
        <v>350</v>
      </c>
      <c r="E18" s="55">
        <f t="shared" si="1"/>
        <v>350</v>
      </c>
    </row>
    <row r="19" spans="1:5" ht="21" x14ac:dyDescent="0.4">
      <c r="A19" s="102">
        <v>4</v>
      </c>
      <c r="B19" s="59" t="s">
        <v>1018</v>
      </c>
      <c r="C19" s="60">
        <v>1</v>
      </c>
      <c r="D19" s="60">
        <v>780</v>
      </c>
      <c r="E19" s="55">
        <f t="shared" si="1"/>
        <v>780</v>
      </c>
    </row>
    <row r="20" spans="1:5" ht="21" x14ac:dyDescent="0.4">
      <c r="A20" s="102">
        <v>5</v>
      </c>
      <c r="B20" s="59" t="s">
        <v>1017</v>
      </c>
      <c r="C20" s="60">
        <v>1</v>
      </c>
      <c r="D20" s="60">
        <v>220</v>
      </c>
      <c r="E20" s="55">
        <f t="shared" si="1"/>
        <v>220</v>
      </c>
    </row>
    <row r="21" spans="1:5" ht="21" x14ac:dyDescent="0.4">
      <c r="A21" s="102">
        <v>6</v>
      </c>
      <c r="B21" s="59" t="s">
        <v>1016</v>
      </c>
      <c r="C21" s="60">
        <v>1</v>
      </c>
      <c r="D21" s="60">
        <v>180</v>
      </c>
      <c r="E21" s="55">
        <f t="shared" si="1"/>
        <v>180</v>
      </c>
    </row>
    <row r="22" spans="1:5" ht="21" x14ac:dyDescent="0.4">
      <c r="A22" s="102">
        <v>7</v>
      </c>
      <c r="B22" s="59" t="s">
        <v>1015</v>
      </c>
      <c r="C22" s="60">
        <v>1</v>
      </c>
      <c r="D22" s="60">
        <v>120</v>
      </c>
      <c r="E22" s="55">
        <f t="shared" si="1"/>
        <v>120</v>
      </c>
    </row>
    <row r="23" spans="1:5" ht="21" x14ac:dyDescent="0.4">
      <c r="A23" s="265" t="s">
        <v>21</v>
      </c>
      <c r="B23" s="265"/>
      <c r="C23" s="265"/>
      <c r="D23" s="265"/>
      <c r="E23" s="57">
        <f>SUM(E16:E21)</f>
        <v>3570</v>
      </c>
    </row>
    <row r="24" spans="1:5" ht="21" x14ac:dyDescent="0.4">
      <c r="A24" s="63"/>
      <c r="B24" s="63"/>
      <c r="C24" s="63"/>
      <c r="D24" s="63"/>
      <c r="E24" s="62"/>
    </row>
    <row r="25" spans="1:5" ht="21" x14ac:dyDescent="0.4">
      <c r="A25" s="63"/>
      <c r="B25" s="63"/>
      <c r="C25" s="63"/>
      <c r="D25" s="63"/>
      <c r="E25" s="62"/>
    </row>
    <row r="26" spans="1:5" ht="21" x14ac:dyDescent="0.3">
      <c r="A26" s="264" t="s">
        <v>408</v>
      </c>
      <c r="B26" s="264"/>
      <c r="C26" s="264"/>
      <c r="D26" s="264"/>
      <c r="E26" s="264"/>
    </row>
    <row r="27" spans="1:5" ht="21" x14ac:dyDescent="0.4">
      <c r="A27" s="49" t="s">
        <v>2</v>
      </c>
      <c r="B27" s="56" t="s">
        <v>3</v>
      </c>
      <c r="C27" s="56" t="s">
        <v>4</v>
      </c>
      <c r="D27" s="49" t="s">
        <v>5</v>
      </c>
      <c r="E27" s="49" t="s">
        <v>6</v>
      </c>
    </row>
    <row r="28" spans="1:5" ht="21" x14ac:dyDescent="0.4">
      <c r="A28" s="102">
        <v>1</v>
      </c>
      <c r="B28" s="59" t="s">
        <v>1014</v>
      </c>
      <c r="C28" s="60">
        <v>1</v>
      </c>
      <c r="D28" s="65">
        <v>4500</v>
      </c>
      <c r="E28" s="55">
        <f t="shared" ref="E28:E42" si="2">C28*D28</f>
        <v>4500</v>
      </c>
    </row>
    <row r="29" spans="1:5" ht="21" x14ac:dyDescent="0.4">
      <c r="A29" s="102">
        <v>2</v>
      </c>
      <c r="B29" s="59" t="s">
        <v>1013</v>
      </c>
      <c r="C29" s="60">
        <v>1</v>
      </c>
      <c r="D29" s="60">
        <v>180</v>
      </c>
      <c r="E29" s="55">
        <f t="shared" si="2"/>
        <v>180</v>
      </c>
    </row>
    <row r="30" spans="1:5" ht="21" x14ac:dyDescent="0.4">
      <c r="A30" s="102">
        <v>3</v>
      </c>
      <c r="B30" s="59" t="s">
        <v>1012</v>
      </c>
      <c r="C30" s="60">
        <v>1</v>
      </c>
      <c r="D30" s="60">
        <v>180</v>
      </c>
      <c r="E30" s="55">
        <f t="shared" si="2"/>
        <v>180</v>
      </c>
    </row>
    <row r="31" spans="1:5" ht="21" x14ac:dyDescent="0.4">
      <c r="A31" s="102">
        <v>4</v>
      </c>
      <c r="B31" s="59" t="s">
        <v>1011</v>
      </c>
      <c r="C31" s="60">
        <v>5</v>
      </c>
      <c r="D31" s="60">
        <v>150</v>
      </c>
      <c r="E31" s="55">
        <f t="shared" si="2"/>
        <v>750</v>
      </c>
    </row>
    <row r="32" spans="1:5" ht="21" x14ac:dyDescent="0.4">
      <c r="A32" s="102">
        <v>5</v>
      </c>
      <c r="B32" s="59" t="s">
        <v>1010</v>
      </c>
      <c r="C32" s="60">
        <v>12</v>
      </c>
      <c r="D32" s="60">
        <v>120</v>
      </c>
      <c r="E32" s="55">
        <f t="shared" si="2"/>
        <v>1440</v>
      </c>
    </row>
    <row r="33" spans="1:5" ht="21" x14ac:dyDescent="0.4">
      <c r="A33" s="102">
        <v>6</v>
      </c>
      <c r="B33" s="59" t="s">
        <v>1009</v>
      </c>
      <c r="C33" s="60">
        <v>1</v>
      </c>
      <c r="D33" s="60">
        <v>750</v>
      </c>
      <c r="E33" s="55">
        <f t="shared" si="2"/>
        <v>750</v>
      </c>
    </row>
    <row r="34" spans="1:5" ht="21" x14ac:dyDescent="0.4">
      <c r="A34" s="102">
        <v>7</v>
      </c>
      <c r="B34" s="59" t="s">
        <v>1008</v>
      </c>
      <c r="C34" s="60">
        <v>1</v>
      </c>
      <c r="D34" s="60">
        <v>750</v>
      </c>
      <c r="E34" s="55">
        <f t="shared" si="2"/>
        <v>750</v>
      </c>
    </row>
    <row r="35" spans="1:5" ht="21" x14ac:dyDescent="0.4">
      <c r="A35" s="102">
        <v>8</v>
      </c>
      <c r="B35" s="59" t="s">
        <v>1006</v>
      </c>
      <c r="C35" s="60">
        <v>3</v>
      </c>
      <c r="D35" s="60">
        <v>200</v>
      </c>
      <c r="E35" s="55">
        <f t="shared" si="2"/>
        <v>600</v>
      </c>
    </row>
    <row r="36" spans="1:5" ht="21" x14ac:dyDescent="0.4">
      <c r="A36" s="102">
        <v>9</v>
      </c>
      <c r="B36" s="59" t="s">
        <v>1005</v>
      </c>
      <c r="C36" s="60">
        <v>3</v>
      </c>
      <c r="D36" s="60">
        <v>200</v>
      </c>
      <c r="E36" s="55">
        <f t="shared" si="2"/>
        <v>600</v>
      </c>
    </row>
    <row r="37" spans="1:5" ht="21" x14ac:dyDescent="0.4">
      <c r="A37" s="102">
        <v>10</v>
      </c>
      <c r="B37" s="59" t="s">
        <v>1004</v>
      </c>
      <c r="C37" s="60">
        <v>3</v>
      </c>
      <c r="D37" s="60">
        <v>250</v>
      </c>
      <c r="E37" s="55">
        <f t="shared" si="2"/>
        <v>750</v>
      </c>
    </row>
    <row r="38" spans="1:5" ht="21" x14ac:dyDescent="0.4">
      <c r="A38" s="102">
        <v>11</v>
      </c>
      <c r="B38" s="59" t="s">
        <v>1007</v>
      </c>
      <c r="C38" s="60">
        <v>1</v>
      </c>
      <c r="D38" s="60">
        <v>450</v>
      </c>
      <c r="E38" s="55">
        <f t="shared" si="2"/>
        <v>450</v>
      </c>
    </row>
    <row r="39" spans="1:5" ht="21" x14ac:dyDescent="0.4">
      <c r="A39" s="102">
        <v>12</v>
      </c>
      <c r="B39" s="59" t="s">
        <v>1003</v>
      </c>
      <c r="C39" s="60">
        <v>1</v>
      </c>
      <c r="D39" s="60">
        <v>250</v>
      </c>
      <c r="E39" s="55">
        <f t="shared" si="2"/>
        <v>250</v>
      </c>
    </row>
    <row r="40" spans="1:5" ht="21" x14ac:dyDescent="0.4">
      <c r="A40" s="102">
        <v>13</v>
      </c>
      <c r="B40" s="59" t="s">
        <v>1002</v>
      </c>
      <c r="C40" s="60">
        <v>1</v>
      </c>
      <c r="D40" s="60">
        <v>350</v>
      </c>
      <c r="E40" s="55">
        <f t="shared" si="2"/>
        <v>350</v>
      </c>
    </row>
    <row r="41" spans="1:5" ht="21" x14ac:dyDescent="0.4">
      <c r="A41" s="102">
        <v>14</v>
      </c>
      <c r="B41" s="59" t="s">
        <v>1001</v>
      </c>
      <c r="C41" s="60">
        <v>2</v>
      </c>
      <c r="D41" s="60">
        <v>300</v>
      </c>
      <c r="E41" s="55">
        <f t="shared" si="2"/>
        <v>600</v>
      </c>
    </row>
    <row r="42" spans="1:5" ht="21" x14ac:dyDescent="0.4">
      <c r="A42" s="102">
        <v>15</v>
      </c>
      <c r="B42" s="59" t="s">
        <v>1000</v>
      </c>
      <c r="C42" s="60">
        <v>1</v>
      </c>
      <c r="D42" s="60">
        <v>150</v>
      </c>
      <c r="E42" s="55">
        <f t="shared" si="2"/>
        <v>150</v>
      </c>
    </row>
    <row r="43" spans="1:5" ht="21" x14ac:dyDescent="0.4">
      <c r="A43" s="265" t="s">
        <v>21</v>
      </c>
      <c r="B43" s="265"/>
      <c r="C43" s="265"/>
      <c r="D43" s="265"/>
      <c r="E43" s="57">
        <f>SUM(E28:E42)</f>
        <v>12300</v>
      </c>
    </row>
    <row r="44" spans="1:5" ht="21" x14ac:dyDescent="0.4">
      <c r="A44" s="63"/>
      <c r="B44" s="63"/>
      <c r="C44" s="63"/>
      <c r="D44" s="63"/>
      <c r="E44" s="62"/>
    </row>
    <row r="45" spans="1:5" ht="21" x14ac:dyDescent="0.4">
      <c r="A45" s="63"/>
      <c r="B45" s="63"/>
      <c r="C45" s="63"/>
      <c r="D45" s="63"/>
      <c r="E45" s="62"/>
    </row>
    <row r="46" spans="1:5" ht="21" x14ac:dyDescent="0.3">
      <c r="A46" s="264" t="s">
        <v>409</v>
      </c>
      <c r="B46" s="264"/>
      <c r="C46" s="264"/>
      <c r="D46" s="264"/>
      <c r="E46" s="264"/>
    </row>
    <row r="47" spans="1:5" ht="21" x14ac:dyDescent="0.4">
      <c r="A47" s="71" t="s">
        <v>2</v>
      </c>
      <c r="B47" s="63" t="s">
        <v>3</v>
      </c>
      <c r="C47" s="63" t="s">
        <v>4</v>
      </c>
      <c r="D47" s="71" t="s">
        <v>5</v>
      </c>
      <c r="E47" s="71" t="s">
        <v>6</v>
      </c>
    </row>
    <row r="48" spans="1:5" ht="42" x14ac:dyDescent="0.4">
      <c r="A48" s="102">
        <v>1</v>
      </c>
      <c r="B48" s="59" t="s">
        <v>977</v>
      </c>
      <c r="C48" s="60">
        <v>2</v>
      </c>
      <c r="D48" s="60">
        <v>700</v>
      </c>
      <c r="E48" s="55">
        <f t="shared" ref="E48:E73" si="3">C48*D48</f>
        <v>1400</v>
      </c>
    </row>
    <row r="49" spans="1:5" ht="21" x14ac:dyDescent="0.4">
      <c r="A49" s="102">
        <v>2</v>
      </c>
      <c r="B49" s="59" t="s">
        <v>976</v>
      </c>
      <c r="C49" s="60">
        <v>220</v>
      </c>
      <c r="D49" s="60">
        <v>5</v>
      </c>
      <c r="E49" s="55">
        <f t="shared" si="3"/>
        <v>1100</v>
      </c>
    </row>
    <row r="50" spans="1:5" ht="21" x14ac:dyDescent="0.4">
      <c r="A50" s="102">
        <v>3</v>
      </c>
      <c r="B50" s="52" t="s">
        <v>975</v>
      </c>
      <c r="C50" s="53">
        <v>8</v>
      </c>
      <c r="D50" s="53">
        <v>275</v>
      </c>
      <c r="E50" s="55">
        <f t="shared" si="3"/>
        <v>2200</v>
      </c>
    </row>
    <row r="51" spans="1:5" ht="21" x14ac:dyDescent="0.4">
      <c r="A51" s="102">
        <v>4</v>
      </c>
      <c r="B51" s="122" t="s">
        <v>998</v>
      </c>
      <c r="C51" s="53">
        <v>11</v>
      </c>
      <c r="D51" s="53">
        <v>460</v>
      </c>
      <c r="E51" s="55">
        <f t="shared" si="3"/>
        <v>5060</v>
      </c>
    </row>
    <row r="52" spans="1:5" ht="21" x14ac:dyDescent="0.4">
      <c r="A52" s="102">
        <v>5</v>
      </c>
      <c r="B52" s="122" t="s">
        <v>999</v>
      </c>
      <c r="C52" s="53">
        <v>110</v>
      </c>
      <c r="D52" s="53">
        <v>1.5</v>
      </c>
      <c r="E52" s="55">
        <f t="shared" si="3"/>
        <v>165</v>
      </c>
    </row>
    <row r="53" spans="1:5" ht="21" x14ac:dyDescent="0.4">
      <c r="A53" s="102">
        <v>6</v>
      </c>
      <c r="B53" s="52" t="s">
        <v>979</v>
      </c>
      <c r="C53" s="53">
        <v>2</v>
      </c>
      <c r="D53" s="53">
        <v>150</v>
      </c>
      <c r="E53" s="55">
        <f t="shared" si="3"/>
        <v>300</v>
      </c>
    </row>
    <row r="54" spans="1:5" ht="21" x14ac:dyDescent="0.4">
      <c r="A54" s="102">
        <v>7</v>
      </c>
      <c r="B54" s="52" t="s">
        <v>980</v>
      </c>
      <c r="C54" s="53">
        <v>12</v>
      </c>
      <c r="D54" s="53">
        <v>35</v>
      </c>
      <c r="E54" s="55">
        <f t="shared" si="3"/>
        <v>420</v>
      </c>
    </row>
    <row r="55" spans="1:5" ht="21" x14ac:dyDescent="0.4">
      <c r="A55" s="102">
        <v>8</v>
      </c>
      <c r="B55" s="52" t="s">
        <v>981</v>
      </c>
      <c r="C55" s="53">
        <v>1</v>
      </c>
      <c r="D55" s="53">
        <v>600</v>
      </c>
      <c r="E55" s="55">
        <f t="shared" si="3"/>
        <v>600</v>
      </c>
    </row>
    <row r="56" spans="1:5" ht="21" x14ac:dyDescent="0.4">
      <c r="A56" s="102">
        <v>9</v>
      </c>
      <c r="B56" s="52" t="s">
        <v>982</v>
      </c>
      <c r="C56" s="53">
        <v>1</v>
      </c>
      <c r="D56" s="53">
        <v>550</v>
      </c>
      <c r="E56" s="55">
        <f t="shared" si="3"/>
        <v>550</v>
      </c>
    </row>
    <row r="57" spans="1:5" ht="21" x14ac:dyDescent="0.4">
      <c r="A57" s="102">
        <v>10</v>
      </c>
      <c r="B57" s="52" t="s">
        <v>983</v>
      </c>
      <c r="C57" s="53">
        <v>3</v>
      </c>
      <c r="D57" s="53">
        <v>130</v>
      </c>
      <c r="E57" s="55">
        <f t="shared" si="3"/>
        <v>390</v>
      </c>
    </row>
    <row r="58" spans="1:5" ht="21" x14ac:dyDescent="0.4">
      <c r="A58" s="102">
        <v>11</v>
      </c>
      <c r="B58" s="52" t="s">
        <v>984</v>
      </c>
      <c r="C58" s="53">
        <v>200</v>
      </c>
      <c r="D58" s="53">
        <v>1.5</v>
      </c>
      <c r="E58" s="55">
        <f t="shared" si="3"/>
        <v>300</v>
      </c>
    </row>
    <row r="59" spans="1:5" ht="21" x14ac:dyDescent="0.4">
      <c r="A59" s="102">
        <v>12</v>
      </c>
      <c r="B59" s="52" t="s">
        <v>985</v>
      </c>
      <c r="C59" s="53">
        <v>2</v>
      </c>
      <c r="D59" s="53">
        <v>40</v>
      </c>
      <c r="E59" s="55">
        <f t="shared" si="3"/>
        <v>80</v>
      </c>
    </row>
    <row r="60" spans="1:5" ht="21" x14ac:dyDescent="0.4">
      <c r="A60" s="102">
        <v>13</v>
      </c>
      <c r="B60" s="52" t="s">
        <v>889</v>
      </c>
      <c r="C60" s="53">
        <v>20</v>
      </c>
      <c r="D60" s="53">
        <v>50</v>
      </c>
      <c r="E60" s="55">
        <f t="shared" si="3"/>
        <v>1000</v>
      </c>
    </row>
    <row r="61" spans="1:5" ht="21" x14ac:dyDescent="0.4">
      <c r="A61" s="102">
        <v>14</v>
      </c>
      <c r="B61" s="52" t="s">
        <v>986</v>
      </c>
      <c r="C61" s="53">
        <v>1</v>
      </c>
      <c r="D61" s="53">
        <v>800</v>
      </c>
      <c r="E61" s="55">
        <f t="shared" si="3"/>
        <v>800</v>
      </c>
    </row>
    <row r="62" spans="1:5" ht="21" x14ac:dyDescent="0.4">
      <c r="A62" s="102">
        <v>15</v>
      </c>
      <c r="B62" s="52" t="s">
        <v>987</v>
      </c>
      <c r="C62" s="53">
        <v>10</v>
      </c>
      <c r="D62" s="53">
        <v>10</v>
      </c>
      <c r="E62" s="55">
        <f t="shared" si="3"/>
        <v>100</v>
      </c>
    </row>
    <row r="63" spans="1:5" ht="21" x14ac:dyDescent="0.4">
      <c r="A63" s="102">
        <v>16</v>
      </c>
      <c r="B63" s="52" t="s">
        <v>988</v>
      </c>
      <c r="C63" s="53">
        <v>30</v>
      </c>
      <c r="D63" s="53">
        <v>8</v>
      </c>
      <c r="E63" s="55">
        <f t="shared" si="3"/>
        <v>240</v>
      </c>
    </row>
    <row r="64" spans="1:5" ht="21" x14ac:dyDescent="0.4">
      <c r="A64" s="102">
        <v>17</v>
      </c>
      <c r="B64" s="52" t="s">
        <v>989</v>
      </c>
      <c r="C64" s="53">
        <v>1</v>
      </c>
      <c r="D64" s="53">
        <v>300</v>
      </c>
      <c r="E64" s="55">
        <f t="shared" si="3"/>
        <v>300</v>
      </c>
    </row>
    <row r="65" spans="1:5" ht="21" x14ac:dyDescent="0.4">
      <c r="A65" s="102">
        <v>18</v>
      </c>
      <c r="B65" s="52" t="s">
        <v>990</v>
      </c>
      <c r="C65" s="53">
        <v>1</v>
      </c>
      <c r="D65" s="53">
        <v>150</v>
      </c>
      <c r="E65" s="55">
        <f t="shared" si="3"/>
        <v>150</v>
      </c>
    </row>
    <row r="66" spans="1:5" ht="21" x14ac:dyDescent="0.4">
      <c r="A66" s="102">
        <v>19</v>
      </c>
      <c r="B66" s="52" t="s">
        <v>991</v>
      </c>
      <c r="C66" s="53">
        <v>1</v>
      </c>
      <c r="D66" s="53">
        <v>50</v>
      </c>
      <c r="E66" s="55">
        <f t="shared" si="3"/>
        <v>50</v>
      </c>
    </row>
    <row r="67" spans="1:5" ht="42" x14ac:dyDescent="0.4">
      <c r="A67" s="102">
        <v>20</v>
      </c>
      <c r="B67" s="52" t="s">
        <v>992</v>
      </c>
      <c r="C67" s="53">
        <v>1</v>
      </c>
      <c r="D67" s="55">
        <v>3000</v>
      </c>
      <c r="E67" s="55">
        <f t="shared" si="3"/>
        <v>3000</v>
      </c>
    </row>
    <row r="68" spans="1:5" ht="21" x14ac:dyDescent="0.4">
      <c r="A68" s="102">
        <v>21</v>
      </c>
      <c r="B68" s="52" t="s">
        <v>993</v>
      </c>
      <c r="C68" s="53">
        <v>5</v>
      </c>
      <c r="D68" s="53">
        <v>450</v>
      </c>
      <c r="E68" s="55">
        <f t="shared" si="3"/>
        <v>2250</v>
      </c>
    </row>
    <row r="69" spans="1:5" ht="21" x14ac:dyDescent="0.4">
      <c r="A69" s="102">
        <v>22</v>
      </c>
      <c r="B69" s="52" t="s">
        <v>994</v>
      </c>
      <c r="C69" s="53">
        <v>5</v>
      </c>
      <c r="D69" s="53">
        <v>100</v>
      </c>
      <c r="E69" s="55">
        <f t="shared" si="3"/>
        <v>500</v>
      </c>
    </row>
    <row r="70" spans="1:5" ht="21" x14ac:dyDescent="0.4">
      <c r="A70" s="102">
        <v>23</v>
      </c>
      <c r="B70" s="52" t="s">
        <v>995</v>
      </c>
      <c r="C70" s="53">
        <v>5</v>
      </c>
      <c r="D70" s="53">
        <v>100</v>
      </c>
      <c r="E70" s="55">
        <f t="shared" si="3"/>
        <v>500</v>
      </c>
    </row>
    <row r="71" spans="1:5" ht="21" x14ac:dyDescent="0.4">
      <c r="A71" s="102">
        <v>24</v>
      </c>
      <c r="B71" s="52" t="s">
        <v>996</v>
      </c>
      <c r="C71" s="282">
        <v>3</v>
      </c>
      <c r="D71" s="282">
        <v>30</v>
      </c>
      <c r="E71" s="55">
        <f t="shared" si="3"/>
        <v>90</v>
      </c>
    </row>
    <row r="72" spans="1:5" ht="21" x14ac:dyDescent="0.4">
      <c r="A72" s="102">
        <v>25</v>
      </c>
      <c r="B72" s="139" t="s">
        <v>410</v>
      </c>
      <c r="C72" s="282"/>
      <c r="D72" s="282"/>
      <c r="E72" s="55"/>
    </row>
    <row r="73" spans="1:5" ht="21" x14ac:dyDescent="0.4">
      <c r="A73" s="102">
        <v>26</v>
      </c>
      <c r="B73" s="52" t="s">
        <v>997</v>
      </c>
      <c r="C73" s="53">
        <v>1</v>
      </c>
      <c r="D73" s="53">
        <v>240</v>
      </c>
      <c r="E73" s="55">
        <f t="shared" si="3"/>
        <v>240</v>
      </c>
    </row>
    <row r="74" spans="1:5" s="140" customFormat="1" ht="42" x14ac:dyDescent="0.4">
      <c r="A74" s="102">
        <v>27</v>
      </c>
      <c r="B74" s="52" t="s">
        <v>1043</v>
      </c>
      <c r="C74" s="53"/>
      <c r="D74" s="53"/>
      <c r="E74" s="55">
        <v>14000</v>
      </c>
    </row>
    <row r="75" spans="1:5" ht="21" x14ac:dyDescent="0.4">
      <c r="A75" s="265" t="s">
        <v>21</v>
      </c>
      <c r="B75" s="265"/>
      <c r="C75" s="265"/>
      <c r="D75" s="265"/>
      <c r="E75" s="57">
        <f>SUM(E48:E74)</f>
        <v>35785</v>
      </c>
    </row>
    <row r="76" spans="1:5" ht="21" x14ac:dyDescent="0.3">
      <c r="A76" s="262" t="s">
        <v>411</v>
      </c>
      <c r="B76" s="262"/>
      <c r="C76" s="262"/>
      <c r="D76" s="262"/>
      <c r="E76" s="262"/>
    </row>
    <row r="77" spans="1:5" ht="21" x14ac:dyDescent="0.3">
      <c r="A77" s="264" t="s">
        <v>412</v>
      </c>
      <c r="B77" s="264"/>
      <c r="C77" s="264"/>
      <c r="D77" s="264"/>
      <c r="E77" s="264"/>
    </row>
    <row r="78" spans="1:5" ht="21" x14ac:dyDescent="0.4">
      <c r="A78" s="49" t="s">
        <v>2</v>
      </c>
      <c r="B78" s="56" t="s">
        <v>3</v>
      </c>
      <c r="C78" s="56" t="s">
        <v>4</v>
      </c>
      <c r="D78" s="49" t="s">
        <v>5</v>
      </c>
      <c r="E78" s="49" t="s">
        <v>6</v>
      </c>
    </row>
    <row r="79" spans="1:5" ht="21" customHeight="1" x14ac:dyDescent="0.3">
      <c r="A79" s="289">
        <v>1</v>
      </c>
      <c r="B79" s="292" t="s">
        <v>1044</v>
      </c>
      <c r="C79" s="283">
        <v>1</v>
      </c>
      <c r="D79" s="283">
        <v>1500</v>
      </c>
      <c r="E79" s="286">
        <f>C79*D79</f>
        <v>1500</v>
      </c>
    </row>
    <row r="80" spans="1:5" ht="21" customHeight="1" x14ac:dyDescent="0.3">
      <c r="A80" s="290"/>
      <c r="B80" s="293"/>
      <c r="C80" s="284"/>
      <c r="D80" s="284"/>
      <c r="E80" s="287"/>
    </row>
    <row r="81" spans="1:5" ht="21" customHeight="1" x14ac:dyDescent="0.3">
      <c r="A81" s="291"/>
      <c r="B81" s="294"/>
      <c r="C81" s="285"/>
      <c r="D81" s="285"/>
      <c r="E81" s="288"/>
    </row>
    <row r="82" spans="1:5" ht="63" x14ac:dyDescent="0.4">
      <c r="A82" s="102">
        <v>2</v>
      </c>
      <c r="B82" s="59" t="s">
        <v>413</v>
      </c>
      <c r="C82" s="60"/>
      <c r="D82" s="60"/>
      <c r="E82" s="55"/>
    </row>
    <row r="83" spans="1:5" ht="21" x14ac:dyDescent="0.4">
      <c r="A83" s="265" t="s">
        <v>21</v>
      </c>
      <c r="B83" s="265"/>
      <c r="C83" s="265"/>
      <c r="D83" s="265"/>
      <c r="E83" s="57">
        <f>SUM(E79:E82)</f>
        <v>1500</v>
      </c>
    </row>
    <row r="84" spans="1:5" ht="21" x14ac:dyDescent="0.4">
      <c r="A84" s="63"/>
      <c r="B84" s="63"/>
      <c r="C84" s="63"/>
      <c r="D84" s="63"/>
      <c r="E84" s="62"/>
    </row>
    <row r="85" spans="1:5" ht="21" x14ac:dyDescent="0.4">
      <c r="A85" s="63"/>
      <c r="B85" s="63"/>
      <c r="C85" s="63"/>
      <c r="D85" s="63"/>
      <c r="E85" s="62"/>
    </row>
    <row r="86" spans="1:5" ht="21" x14ac:dyDescent="0.3">
      <c r="A86" s="264" t="s">
        <v>414</v>
      </c>
      <c r="B86" s="264"/>
      <c r="C86" s="264"/>
      <c r="D86" s="264"/>
      <c r="E86" s="264"/>
    </row>
    <row r="87" spans="1:5" ht="21" x14ac:dyDescent="0.4">
      <c r="A87" s="49" t="s">
        <v>2</v>
      </c>
      <c r="B87" s="56" t="s">
        <v>3</v>
      </c>
      <c r="C87" s="56" t="s">
        <v>4</v>
      </c>
      <c r="D87" s="49" t="s">
        <v>5</v>
      </c>
      <c r="E87" s="49" t="s">
        <v>6</v>
      </c>
    </row>
    <row r="88" spans="1:5" ht="21" x14ac:dyDescent="0.4">
      <c r="A88" s="102">
        <v>1</v>
      </c>
      <c r="B88" s="59" t="s">
        <v>415</v>
      </c>
      <c r="C88" s="60">
        <v>3</v>
      </c>
      <c r="D88" s="60">
        <v>460</v>
      </c>
      <c r="E88" s="55">
        <f t="shared" ref="E88:E90" si="4">C88*D88</f>
        <v>1380</v>
      </c>
    </row>
    <row r="89" spans="1:5" ht="21" x14ac:dyDescent="0.4">
      <c r="A89" s="102">
        <v>2</v>
      </c>
      <c r="B89" s="59" t="s">
        <v>416</v>
      </c>
      <c r="C89" s="60">
        <v>250</v>
      </c>
      <c r="D89" s="60">
        <v>4</v>
      </c>
      <c r="E89" s="55">
        <f t="shared" si="4"/>
        <v>1000</v>
      </c>
    </row>
    <row r="90" spans="1:5" ht="21" x14ac:dyDescent="0.4">
      <c r="A90" s="102">
        <v>3</v>
      </c>
      <c r="B90" s="59" t="s">
        <v>417</v>
      </c>
      <c r="C90" s="60">
        <v>15</v>
      </c>
      <c r="D90" s="60">
        <v>70</v>
      </c>
      <c r="E90" s="55">
        <f t="shared" si="4"/>
        <v>1050</v>
      </c>
    </row>
    <row r="91" spans="1:5" ht="21" x14ac:dyDescent="0.4">
      <c r="A91" s="265" t="s">
        <v>21</v>
      </c>
      <c r="B91" s="265"/>
      <c r="C91" s="265"/>
      <c r="D91" s="265"/>
      <c r="E91" s="57">
        <f>SUM(E88:E90)</f>
        <v>3430</v>
      </c>
    </row>
    <row r="92" spans="1:5" ht="21" x14ac:dyDescent="0.4">
      <c r="A92" s="63"/>
      <c r="B92" s="63"/>
      <c r="C92" s="63"/>
      <c r="D92" s="63"/>
      <c r="E92" s="62"/>
    </row>
    <row r="93" spans="1:5" ht="21" x14ac:dyDescent="0.4">
      <c r="A93" s="63"/>
      <c r="B93" s="63"/>
      <c r="C93" s="63"/>
      <c r="D93" s="63"/>
      <c r="E93" s="62"/>
    </row>
    <row r="94" spans="1:5" ht="21" x14ac:dyDescent="0.3">
      <c r="A94" s="264" t="s">
        <v>418</v>
      </c>
      <c r="B94" s="264"/>
      <c r="C94" s="264"/>
      <c r="D94" s="264"/>
      <c r="E94" s="264"/>
    </row>
    <row r="95" spans="1:5" ht="21" x14ac:dyDescent="0.4">
      <c r="A95" s="49" t="s">
        <v>2</v>
      </c>
      <c r="B95" s="56" t="s">
        <v>3</v>
      </c>
      <c r="C95" s="56" t="s">
        <v>4</v>
      </c>
      <c r="D95" s="49" t="s">
        <v>5</v>
      </c>
      <c r="E95" s="49" t="s">
        <v>6</v>
      </c>
    </row>
    <row r="96" spans="1:5" ht="21" x14ac:dyDescent="0.4">
      <c r="A96" s="102">
        <v>1</v>
      </c>
      <c r="B96" s="59" t="s">
        <v>419</v>
      </c>
      <c r="C96" s="53">
        <v>10</v>
      </c>
      <c r="D96" s="60">
        <v>35</v>
      </c>
      <c r="E96" s="55">
        <f t="shared" ref="E96:E102" si="5">C96*D96</f>
        <v>350</v>
      </c>
    </row>
    <row r="97" spans="1:5" ht="21" x14ac:dyDescent="0.4">
      <c r="A97" s="102">
        <v>2</v>
      </c>
      <c r="B97" s="59" t="s">
        <v>978</v>
      </c>
      <c r="C97" s="60">
        <v>2</v>
      </c>
      <c r="D97" s="60">
        <v>105</v>
      </c>
      <c r="E97" s="55">
        <f t="shared" si="5"/>
        <v>210</v>
      </c>
    </row>
    <row r="98" spans="1:5" ht="21" x14ac:dyDescent="0.4">
      <c r="A98" s="102">
        <v>3</v>
      </c>
      <c r="B98" s="59" t="s">
        <v>420</v>
      </c>
      <c r="C98" s="53">
        <v>3</v>
      </c>
      <c r="D98" s="60">
        <v>35</v>
      </c>
      <c r="E98" s="55">
        <f t="shared" si="5"/>
        <v>105</v>
      </c>
    </row>
    <row r="99" spans="1:5" ht="21" x14ac:dyDescent="0.4">
      <c r="A99" s="102">
        <v>4</v>
      </c>
      <c r="B99" s="59" t="s">
        <v>421</v>
      </c>
      <c r="C99" s="53">
        <v>3</v>
      </c>
      <c r="D99" s="60">
        <v>35</v>
      </c>
      <c r="E99" s="55">
        <f t="shared" si="5"/>
        <v>105</v>
      </c>
    </row>
    <row r="100" spans="1:5" ht="21" x14ac:dyDescent="0.4">
      <c r="A100" s="102">
        <v>5</v>
      </c>
      <c r="B100" s="59" t="s">
        <v>422</v>
      </c>
      <c r="C100" s="53">
        <v>1</v>
      </c>
      <c r="D100" s="60">
        <v>75</v>
      </c>
      <c r="E100" s="55">
        <f t="shared" si="5"/>
        <v>75</v>
      </c>
    </row>
    <row r="101" spans="1:5" ht="21" x14ac:dyDescent="0.4">
      <c r="A101" s="102">
        <v>6</v>
      </c>
      <c r="B101" s="59" t="s">
        <v>423</v>
      </c>
      <c r="C101" s="53">
        <v>2</v>
      </c>
      <c r="D101" s="60">
        <v>60</v>
      </c>
      <c r="E101" s="55">
        <f t="shared" si="5"/>
        <v>120</v>
      </c>
    </row>
    <row r="102" spans="1:5" ht="21" x14ac:dyDescent="0.4">
      <c r="A102" s="102">
        <v>7</v>
      </c>
      <c r="B102" s="59" t="s">
        <v>424</v>
      </c>
      <c r="C102" s="53">
        <v>1</v>
      </c>
      <c r="D102" s="60">
        <v>400</v>
      </c>
      <c r="E102" s="55">
        <f t="shared" si="5"/>
        <v>400</v>
      </c>
    </row>
    <row r="103" spans="1:5" ht="21" x14ac:dyDescent="0.4">
      <c r="A103" s="265" t="s">
        <v>21</v>
      </c>
      <c r="B103" s="265"/>
      <c r="C103" s="265"/>
      <c r="D103" s="265"/>
      <c r="E103" s="57">
        <f>SUM(E96:E102)</f>
        <v>1365</v>
      </c>
    </row>
    <row r="106" spans="1:5" ht="25.8" x14ac:dyDescent="0.5">
      <c r="A106" s="279" t="s">
        <v>1105</v>
      </c>
      <c r="B106" s="279"/>
      <c r="C106" s="279"/>
      <c r="D106" s="279"/>
      <c r="E106" s="103">
        <f>E11+E23+E43+E75+E83+E91+E103</f>
        <v>73040</v>
      </c>
    </row>
  </sheetData>
  <mergeCells count="24">
    <mergeCell ref="A106:D106"/>
    <mergeCell ref="A91:D91"/>
    <mergeCell ref="A94:E94"/>
    <mergeCell ref="A103:D103"/>
    <mergeCell ref="A76:E76"/>
    <mergeCell ref="A77:E77"/>
    <mergeCell ref="A83:D83"/>
    <mergeCell ref="C79:C81"/>
    <mergeCell ref="D79:D81"/>
    <mergeCell ref="E79:E81"/>
    <mergeCell ref="A79:A81"/>
    <mergeCell ref="B79:B81"/>
    <mergeCell ref="A43:D43"/>
    <mergeCell ref="A46:E46"/>
    <mergeCell ref="A86:E86"/>
    <mergeCell ref="D71:D72"/>
    <mergeCell ref="A75:D75"/>
    <mergeCell ref="C71:C72"/>
    <mergeCell ref="A26:E26"/>
    <mergeCell ref="A1:E1"/>
    <mergeCell ref="A2:E2"/>
    <mergeCell ref="A11:D11"/>
    <mergeCell ref="A14:E14"/>
    <mergeCell ref="A23:D23"/>
  </mergeCells>
  <pageMargins left="0.94488188976377963" right="0.70866141732283472" top="0.74803149606299213" bottom="0.74803149606299213" header="0.31496062992125984" footer="0.31496062992125984"/>
  <pageSetup paperSize="9" orientation="portrait" r:id="rId1"/>
  <rowBreaks count="3" manualBreakCount="3">
    <brk id="23" max="16383" man="1"/>
    <brk id="75" max="16383" man="1"/>
    <brk id="10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17</vt:i4>
      </vt:variant>
    </vt:vector>
  </HeadingPairs>
  <TitlesOfParts>
    <vt:vector size="17" baseType="lpstr">
      <vt:lpstr>วิชาการ1</vt:lpstr>
      <vt:lpstr>วิชาการ (ไทย)</vt:lpstr>
      <vt:lpstr>วิชาการ (คณิต)</vt:lpstr>
      <vt:lpstr>วิชาการ (วิทย์)</vt:lpstr>
      <vt:lpstr>วิชาการ (อังกฤษ)</vt:lpstr>
      <vt:lpstr>วิชาการ (สังคม)</vt:lpstr>
      <vt:lpstr>วิชาการ (ศิลปะ)</vt:lpstr>
      <vt:lpstr>วิชาการ(พละ)</vt:lpstr>
      <vt:lpstr>วิชาการ (การงาน)</vt:lpstr>
      <vt:lpstr>วิชาการ (พัฒนาผู้เรียน) </vt:lpstr>
      <vt:lpstr>กิจการนักเรียน</vt:lpstr>
      <vt:lpstr>อำนวยการ</vt:lpstr>
      <vt:lpstr>บริหารทั่วไป</vt:lpstr>
      <vt:lpstr>งบประมาณและแผน</vt:lpstr>
      <vt:lpstr>สรุปยอดอนุมัติ 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ASUS</cp:lastModifiedBy>
  <cp:lastPrinted>2017-12-02T00:19:55Z</cp:lastPrinted>
  <dcterms:created xsi:type="dcterms:W3CDTF">2017-10-24T15:44:35Z</dcterms:created>
  <dcterms:modified xsi:type="dcterms:W3CDTF">2017-12-02T00:20:17Z</dcterms:modified>
</cp:coreProperties>
</file>